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activeTab="1"/>
  </bookViews>
  <sheets>
    <sheet name="来源表" sheetId="2" r:id="rId1"/>
    <sheet name="项目表" sheetId="1" r:id="rId2"/>
    <sheet name="整合工作表3" sheetId="3" r:id="rId3"/>
  </sheets>
  <definedNames>
    <definedName name="_xlnm.Print_Titles" localSheetId="0">来源表!$1:$6</definedName>
    <definedName name="_xlnm.Print_Titles" localSheetId="1">项目表!$1:$7</definedName>
  </definedNames>
  <calcPr calcId="144525"/>
</workbook>
</file>

<file path=xl/sharedStrings.xml><?xml version="1.0" encoding="utf-8"?>
<sst xmlns="http://schemas.openxmlformats.org/spreadsheetml/2006/main" count="475" uniqueCount="308">
  <si>
    <t>附件1：</t>
  </si>
  <si>
    <r>
      <rPr>
        <b/>
        <u/>
        <sz val="16"/>
        <color rgb="FF000000"/>
        <rFont val="方正小标宋简体"/>
        <charset val="134"/>
      </rPr>
      <t xml:space="preserve"> 曲水 </t>
    </r>
    <r>
      <rPr>
        <b/>
        <sz val="16"/>
        <color indexed="8"/>
        <rFont val="方正小标宋简体"/>
        <charset val="134"/>
      </rPr>
      <t>县2020年统筹整合资金来源及支出表</t>
    </r>
  </si>
  <si>
    <r>
      <rPr>
        <sz val="12"/>
        <color rgb="FF000000"/>
        <rFont val="仿宋"/>
        <charset val="134"/>
      </rPr>
      <t>填报单位（盖章）：</t>
    </r>
    <r>
      <rPr>
        <u/>
        <sz val="12"/>
        <color indexed="8"/>
        <rFont val="仿宋"/>
        <charset val="134"/>
      </rPr>
      <t xml:space="preserve">  曲水  </t>
    </r>
    <r>
      <rPr>
        <sz val="12"/>
        <color indexed="8"/>
        <rFont val="仿宋"/>
        <charset val="134"/>
      </rPr>
      <t xml:space="preserve">县财政局、扶贫办          </t>
    </r>
  </si>
  <si>
    <t>单位：万元</t>
  </si>
  <si>
    <t>序号</t>
  </si>
  <si>
    <t>财政资金名称</t>
  </si>
  <si>
    <t>2019年度资金（万元）</t>
  </si>
  <si>
    <t>2020年度资金（万元）</t>
  </si>
  <si>
    <t>备注</t>
  </si>
  <si>
    <t>总规模</t>
  </si>
  <si>
    <t>贫困县整合资金规模</t>
  </si>
  <si>
    <t>贫困县计划整合资金规模</t>
  </si>
  <si>
    <t>贫困县已整合资金规模</t>
  </si>
  <si>
    <t>栏次</t>
  </si>
  <si>
    <t>2≥3</t>
  </si>
  <si>
    <t>4＞5</t>
  </si>
  <si>
    <t>5≥6</t>
  </si>
  <si>
    <t>一</t>
  </si>
  <si>
    <t>中央财政资金小计</t>
  </si>
  <si>
    <t>财政专项扶贫资金</t>
  </si>
  <si>
    <t>水利发展资金（农田水利设施建设、水土保持补助、江河湖库综合整治以及山洪灾害防治资金）</t>
  </si>
  <si>
    <t>农业生产发展资金（现代农业生产发展资金、农业技术推广与服务补助资金等）</t>
  </si>
  <si>
    <t>林业改革补助资金（含天保和森林管护补助）</t>
  </si>
  <si>
    <t>农业综合开发补助资金</t>
  </si>
  <si>
    <t>农村综合改革转移支付</t>
  </si>
  <si>
    <t>新增建设用地土地有偿使用费安排的高标准基本农田建设补助资金</t>
  </si>
  <si>
    <t>农村环境连片整治示范资金</t>
  </si>
  <si>
    <t>车辆购置税收入补助地方用于一般公路建设项目资金（支持农村公路部分）</t>
  </si>
  <si>
    <t>农村危房改造补助资金</t>
  </si>
  <si>
    <t>中央专项彩票公益金支持扶贫资金</t>
  </si>
  <si>
    <t>产粮大县奖励资金</t>
  </si>
  <si>
    <t>生猪（牛羊）调出大县奖励
资金（省级统筹部分）</t>
  </si>
  <si>
    <t>农业资源及生态保护补助资金
（含草奖补助）</t>
  </si>
  <si>
    <t>服务业发展专项资金（支持新农村现代流通服务网络工程部分）</t>
  </si>
  <si>
    <t>旅游发展基金</t>
  </si>
  <si>
    <t>中央财政预算内投资用于“三农”建设部分</t>
  </si>
  <si>
    <t>其中：退牧还草工程建设</t>
  </si>
  <si>
    <t>其中：人畜饮水安全巩固提高补助</t>
  </si>
  <si>
    <t>其中：中央预算内以工代赈资金</t>
  </si>
  <si>
    <t>其中：中央预算内兴边富民资金</t>
  </si>
  <si>
    <t>自治区财政资金小计</t>
  </si>
  <si>
    <t>水利发展资金（农田水利设施建设、水土保持补助资金）</t>
  </si>
  <si>
    <t>林业改革发展资金（含林业产业及防沙治沙）</t>
  </si>
  <si>
    <t>林业产业和木本油料生产扶持资金</t>
  </si>
  <si>
    <t>土地整治和高标准农田建设（含土地跨省交易收益）</t>
  </si>
  <si>
    <t>农牧民技能培训补助经费</t>
  </si>
  <si>
    <t>应用技术研究与开发（支持脱贫攻坚）</t>
  </si>
  <si>
    <t>其他农业生产发展</t>
  </si>
  <si>
    <t>旅游发展资金</t>
  </si>
  <si>
    <t>彩票公益金支持扶贫资金</t>
  </si>
  <si>
    <t>其他涉农资金（盘活资金）</t>
  </si>
  <si>
    <t>二</t>
  </si>
  <si>
    <t>地（市）级资金小计</t>
  </si>
  <si>
    <t>农牧业专项资金</t>
  </si>
  <si>
    <t>林业发展资金</t>
  </si>
  <si>
    <t>水利发展资金</t>
  </si>
  <si>
    <t>技能及就业培训资金</t>
  </si>
  <si>
    <t>农业科技发展资金</t>
  </si>
  <si>
    <t>三</t>
  </si>
  <si>
    <t>县（区）级资金小计</t>
  </si>
  <si>
    <t>四</t>
  </si>
  <si>
    <t>四级合计</t>
  </si>
  <si>
    <t>其中用于建档立卡贫困村的资金规模</t>
  </si>
  <si>
    <t>其中用于建档立卡贫困人口的资金规模</t>
  </si>
  <si>
    <t>附件2：</t>
  </si>
  <si>
    <t>曲水县2020年贫困县脱贫攻坚整合资金产业项目投资明细表</t>
  </si>
  <si>
    <t>制表单位：  曲水县扶贫开发办公室</t>
  </si>
  <si>
    <t>县（区)、乡（镇）名称</t>
  </si>
  <si>
    <t>项目名称</t>
  </si>
  <si>
    <t>建设地点（所在乡村名）</t>
  </si>
  <si>
    <t>项目建设内容</t>
  </si>
  <si>
    <t>项目主管部门</t>
  </si>
  <si>
    <t>项目责任人</t>
  </si>
  <si>
    <t>项目期限（年-月）</t>
  </si>
  <si>
    <t>财政资金来源及金额</t>
  </si>
  <si>
    <t>投资计划(万元)</t>
  </si>
  <si>
    <t>项目预计年均实现收益（万元）</t>
  </si>
  <si>
    <t>项目受益群众户(户)</t>
  </si>
  <si>
    <t>项目受益总人口(人)</t>
  </si>
  <si>
    <t>其中</t>
  </si>
  <si>
    <t>备  注</t>
  </si>
  <si>
    <t>预计开
工时间</t>
  </si>
  <si>
    <t>预计竣
工时间</t>
  </si>
  <si>
    <t>资金来源名称</t>
  </si>
  <si>
    <t>金额(万元)</t>
  </si>
  <si>
    <t>总投资</t>
  </si>
  <si>
    <t>中央财
政资金</t>
  </si>
  <si>
    <t>自治区财政资金</t>
  </si>
  <si>
    <t>地（市）级资金</t>
  </si>
  <si>
    <t>县本级资金</t>
  </si>
  <si>
    <t>援藏
资金</t>
  </si>
  <si>
    <t>银行
贷款</t>
  </si>
  <si>
    <t>项目单位自筹</t>
  </si>
  <si>
    <t>受益贫困户数</t>
  </si>
  <si>
    <t>受益贫困人口数</t>
  </si>
  <si>
    <t>其中：脱贫贫困人数</t>
  </si>
  <si>
    <t>行次</t>
  </si>
  <si>
    <t>县区（43项）</t>
  </si>
  <si>
    <t>一、生产发展类（15个项目）</t>
  </si>
  <si>
    <t>合计</t>
  </si>
  <si>
    <t>曲水县</t>
  </si>
  <si>
    <t>曲水县多种经营项目</t>
  </si>
  <si>
    <t>热堆村、曲水县沿河路、其奴村、茶巴拉乡</t>
  </si>
  <si>
    <t xml:space="preserve">    1、在热堆村购置1台挖掘机、1台装载机、1台装卸机等砂厂设备(227万元）；
    2、在热堆村索朗次仁茶馆购置消毒柜、冰柜、桌子等厨房相关设备及餐具（8万元）；
    3、在曲水镇购置洗车机器等相关设备（13万元）；
    4、在茶巴拉乡购置拖拉机、播种机、联合收割机各3台（148.8万元）；
    5、在其奴村购置1辆装载机、1辆挖掘机（扶贫资金154万元，自筹10万元）。</t>
  </si>
  <si>
    <t>聂当乡人民政府、达嘎镇人民政府、茶巴拉乡人民政府</t>
  </si>
  <si>
    <t>赵有艳、毛鑫、洛桑群培</t>
  </si>
  <si>
    <t>县级资金550.8万元</t>
  </si>
  <si>
    <t>曲水县扶贫家具厂建设项目</t>
  </si>
  <si>
    <t>热堆村</t>
  </si>
  <si>
    <t>建设生产车间1800㎡、原材料库1200㎡，成品仓库1200㎡、业务用房520㎡、消防设施建设及相关设备购置</t>
  </si>
  <si>
    <t>县扶贫办</t>
  </si>
  <si>
    <t>次旦央金</t>
  </si>
  <si>
    <t>中央资金1829.91万元</t>
  </si>
  <si>
    <t>南木村水泥砖厂建设项目</t>
  </si>
  <si>
    <t>南木村</t>
  </si>
  <si>
    <t>建设库房800㎡、场地围墙4000m,购置水泥实心砖机、水泥空心砖机、水泥彩砖机、搅拌混合机、水泥砖托板、铲车、小型装载机、电路设备等</t>
  </si>
  <si>
    <t>南木乡人民政府</t>
  </si>
  <si>
    <t>成小龙</t>
  </si>
  <si>
    <t>中央资金204.7万元</t>
  </si>
  <si>
    <t>江村扶贫洗车场建设项目</t>
  </si>
  <si>
    <t>江村</t>
  </si>
  <si>
    <t>建设洗车车间4*60㎡、机井1座；安装排水系统、变压器1个;场地回填、硬化及购置相关设备</t>
  </si>
  <si>
    <t>中央资金150万元</t>
  </si>
  <si>
    <t>曲甫村建档立卡脱贫增收产业项目</t>
  </si>
  <si>
    <t>曲甫村4组</t>
  </si>
  <si>
    <t>建设产业房649.28㎡；门卫室58.59㎡；钢结构玻璃大空间590㎡；修建游泳池、停车位、挡墙、C25地坪、大门等附属设施及总体排水、总体电气工程</t>
  </si>
  <si>
    <t>曲水镇人民政府</t>
  </si>
  <si>
    <t>吉宗</t>
  </si>
  <si>
    <t>中央资金800万元</t>
  </si>
  <si>
    <t>牦牛产业建设项目</t>
  </si>
  <si>
    <t>达嘎镇</t>
  </si>
  <si>
    <t>建设冬季集中养殖基地及配套设施，购置优质牦牛500头，将色甫村7、8组打造成农牧结合牦牛养殖基地</t>
  </si>
  <si>
    <t>农业农村局</t>
  </si>
  <si>
    <t>洛桑旦巴</t>
  </si>
  <si>
    <t>自治区资金2327.74万元，拉萨市资金1500万元</t>
  </si>
  <si>
    <t>曲水县扶贫农庄增收产业项目</t>
  </si>
  <si>
    <t>茶巴朗村</t>
  </si>
  <si>
    <t>建设产业用房1009.3㎡、厨房310.59㎡、公共卫生间55.13㎡、成品岗亭、亲水平台1462.31㎡、钓鱼台481㎡、园区道路152.3㎡、栈道395.48㎡、摇摆桥28.51㎡、车行道405.6㎡、地面停车场1381.17㎡。</t>
  </si>
  <si>
    <t>扶贫办</t>
  </si>
  <si>
    <t>县级资金1017.14万元</t>
  </si>
  <si>
    <t>金哈达药业公司车间改造及设备购置项目</t>
  </si>
  <si>
    <t>建设前处理车间1700㎡，丸剂生产线和胶囊剂生产线300㎡，购置夹层浓缩锅、热风循环烘箱、包装机、自动装盒机、撕碎机、高效气相色谱仪等相关设备</t>
  </si>
  <si>
    <t>净土公司</t>
  </si>
  <si>
    <t>普布次仁</t>
  </si>
  <si>
    <t>县级资金2048.18万元</t>
  </si>
  <si>
    <t>诺旺达家具厂仓库建设项目</t>
  </si>
  <si>
    <t>德吉村</t>
  </si>
  <si>
    <t>建设310平方米仓库</t>
  </si>
  <si>
    <t>聂当乡人民政府</t>
  </si>
  <si>
    <t>赵有艳</t>
  </si>
  <si>
    <t>自治区资金150万元</t>
  </si>
  <si>
    <t>曲水县茶巴朗村生猪养殖项目</t>
  </si>
  <si>
    <t>进行猪舍改造、购置母猪200头、仔猪1500头、饲料400吨</t>
  </si>
  <si>
    <t>自治区资金1500万元，拉萨市资金500万元</t>
  </si>
  <si>
    <t>饲草加工厂建设项目</t>
  </si>
  <si>
    <t>建设生产车间2270㎡，成品库等1350㎡，厂区硬化及购置生产线设备等。</t>
  </si>
  <si>
    <t>自治区资金339.01万元，拉萨市资金226.42万元，县级资金1301.26万元</t>
  </si>
  <si>
    <t>四季吉祥村易地搬迁藏鸡养殖项目</t>
  </si>
  <si>
    <t>四季吉祥村</t>
  </si>
  <si>
    <t>建设净用地面积约8333.75㎡，建设值班室、设备用房、饲料库房、蛋库、兽医室、消毒室、鸡舍等建筑，总建筑面积约2100.69㎡</t>
  </si>
  <si>
    <t>中央资金283.43万元，自治区资金113.09万元</t>
  </si>
  <si>
    <t>蔬菜生产基地（第一期）</t>
  </si>
  <si>
    <t>南木乡江村</t>
  </si>
  <si>
    <t>新建占地1000亩的蔬菜生产基地，建设675栋高效日光温室，每栋温室1080平方米。</t>
  </si>
  <si>
    <t>拉萨市净土公司</t>
  </si>
  <si>
    <t>中央资金2860.88万元，自治区资金1190.22万元，县级资金948.9万元</t>
  </si>
  <si>
    <t>四季吉祥村易地搬迁獭兔养殖项目</t>
  </si>
  <si>
    <t>建设净用地面积8333.75平方米，建设值班室、设备用房、饲料库房、兽医室、消毒室、獭兔舍等，总建筑面积2100.69平方米。</t>
  </si>
  <si>
    <t>自治区资金429.87万元</t>
  </si>
  <si>
    <t>高原梅花鹿产业建设项目</t>
  </si>
  <si>
    <t>总占地面积500亩，新建鹿舍及附属工程2378㎡，并配套建设鹿场区、综合管理区、饲草料库及水电路、粪污处理等附属设施；并购置梅花鹿饲养、鹿茸加工、粪污清理等相关设施、设备，引进梅花鹿47头（繁殖母鹿32头，种公鹿3头，茸用公鹿12头）</t>
  </si>
  <si>
    <t>中央资金281.17万元，自治区资金1218.83万元</t>
  </si>
  <si>
    <t>二、基础设施类（11个项目）</t>
  </si>
  <si>
    <t>南木村5组新建桥梁项目</t>
  </si>
  <si>
    <t>南木村5组</t>
  </si>
  <si>
    <t>桥梁采用钢筋混凝土整体现浇实心板结构，板全宽5.5m，厚0.6m，两侧悬臂各0.5m。下部结构：桥台均为重力式U台，桥台高4m，宽5.5m，上下游左右两侧设总长20米的导流堤。</t>
  </si>
  <si>
    <t>交通局</t>
  </si>
  <si>
    <t>刘波</t>
  </si>
  <si>
    <t>县级资金90万元</t>
  </si>
  <si>
    <t>茶巴拉乡柏林村2、3组饮水工程</t>
  </si>
  <si>
    <t>柏林村2组</t>
  </si>
  <si>
    <t>新建蓄水池、沉砂池，维修管道2km</t>
  </si>
  <si>
    <t>县水利局</t>
  </si>
  <si>
    <t>翟发亮</t>
  </si>
  <si>
    <t>茶巴拉乡色麦村1组饮水工程</t>
  </si>
  <si>
    <t>色麦村1组</t>
  </si>
  <si>
    <t>新建蓄水池、沉砂池，维修老化管道，更换管道接头</t>
  </si>
  <si>
    <t>茶巴拉乡色麦村5、6、7组饮水工程</t>
  </si>
  <si>
    <t>色麦村5~7组</t>
  </si>
  <si>
    <t>新建蓄水池、沉砂池，维修老化管道</t>
  </si>
  <si>
    <t>县级资金100万元</t>
  </si>
  <si>
    <t>达嘎村1、2、3组饮水工程</t>
  </si>
  <si>
    <t>达嘎村</t>
  </si>
  <si>
    <t>新建2座机井、管道、入户给水</t>
  </si>
  <si>
    <t>县级资金600万元</t>
  </si>
  <si>
    <t>茶巴拉村1-10组饮水工程</t>
  </si>
  <si>
    <t>茶巴拉村</t>
  </si>
  <si>
    <t>新建、维修水池、管道及净化工程</t>
  </si>
  <si>
    <t>县级资金200万元</t>
  </si>
  <si>
    <t>茶巴朗村一组人居环境整治项目</t>
  </si>
  <si>
    <t>茶巴朗村一组</t>
  </si>
  <si>
    <t>改造长度2.843公里，改造面积13782平方米，为水泥混凝土路面。建设内容包括道路、排水、电照、绿化、环境保护及配套设施。</t>
  </si>
  <si>
    <t>曲水县住房和城乡建设局</t>
  </si>
  <si>
    <t>仝仓</t>
  </si>
  <si>
    <t>县级资金1310.09万元</t>
  </si>
  <si>
    <t>曲水村三组人居环境整治项目</t>
  </si>
  <si>
    <t>曲水村三组</t>
  </si>
  <si>
    <t>改造长度2.228公里，改造面积13146平方米，为水泥混凝土路面。建设内容包括道路、水渠、涵洞、排水、电照、绿化、厕所、大门环境保护及配套设施。</t>
  </si>
  <si>
    <t>县级资金1050.79万元</t>
  </si>
  <si>
    <t>才纳乡才纳村7组供水工程</t>
  </si>
  <si>
    <t>才纳村7组</t>
  </si>
  <si>
    <t>新建筑物共计79座，其中：简易取水口2座，集水池2座，蓄水前池1座，加压泵房1座，高位水池1座，通气阀1座，放空阀1座，背水台70座。</t>
  </si>
  <si>
    <t>县级资金860万元</t>
  </si>
  <si>
    <t>曲水县农村公路村道安全生命防护工程（第二批）</t>
  </si>
  <si>
    <t>曲水县增棚线、棱江县、热南线、歇贵线</t>
  </si>
  <si>
    <t>修建波形护栏4836米，涉及4条线路，分别是增棚线、棱江县、热南线、歇贵线，混凝土护栏1037米，增设的波形护栏为C级。</t>
  </si>
  <si>
    <t>自治区资金244.0628万元</t>
  </si>
  <si>
    <t>村道公路安全生命防护工程（第一批）</t>
  </si>
  <si>
    <t>茶巴拉乡、达嘎镇、南木乡、聂当乡</t>
  </si>
  <si>
    <t>修建波形护栏2056米，混凝土护栏32米，凸面镜2套，增设的波形护栏为B级。</t>
  </si>
  <si>
    <t>自治区资金62.3941万元</t>
  </si>
  <si>
    <t>三、生态保护和建设类（8个项目）</t>
  </si>
  <si>
    <t>林业生态保护岗位</t>
  </si>
  <si>
    <t>四乡两镇</t>
  </si>
  <si>
    <t>安排林业生态保护岗位744个，每位管护人员发放3500元生态岗位工资</t>
  </si>
  <si>
    <t>林业和草原局</t>
  </si>
  <si>
    <t>格桑次列</t>
  </si>
  <si>
    <t>中央资金260.4万元</t>
  </si>
  <si>
    <t>草原生态保护岗位</t>
  </si>
  <si>
    <t>安排草原生态保护岗位100个，每位管护人员发放3500元生态岗位工资</t>
  </si>
  <si>
    <t>中央资金35万元</t>
  </si>
  <si>
    <t>水生态保护（含村级水管员）岗位</t>
  </si>
  <si>
    <t>安排水生态保护（含村级水管员）岗位40个，每位管护人员发放3500元生态岗位工资</t>
  </si>
  <si>
    <t>中央资金14万元</t>
  </si>
  <si>
    <t>农村公路养护岗位</t>
  </si>
  <si>
    <t>安排农村公路养护岗位40个，每位管护人员发放3500元生态岗位工资</t>
  </si>
  <si>
    <t>旅游厕所保洁岗位</t>
  </si>
  <si>
    <t>安排旅游厕所保洁岗位17个，每位管护人员发放3500元生态岗位工资</t>
  </si>
  <si>
    <t>中央资金6万元</t>
  </si>
  <si>
    <t>村级环境监督员岗位</t>
  </si>
  <si>
    <t>安排村级环境监督员岗位800个，每位管护人员发放3500元生态岗位工资</t>
  </si>
  <si>
    <t>中央资金280万元</t>
  </si>
  <si>
    <t>地质灾害群防群策岗位</t>
  </si>
  <si>
    <t>安排地质灾害群防群策岗位16个，每位管护人员发放3500元生态岗位工资</t>
  </si>
  <si>
    <t>中央资金5.6万元</t>
  </si>
  <si>
    <t>三岩搬迁群众初核生态岗位</t>
  </si>
  <si>
    <t>三岩搬迁点</t>
  </si>
  <si>
    <t>根据搬迁点实际情况安排自治区八大岗位</t>
  </si>
  <si>
    <t>中央资金123.5万元</t>
  </si>
  <si>
    <t>四、政策补助类（7个项目）</t>
  </si>
  <si>
    <t>民族手工艺加工培训</t>
  </si>
  <si>
    <t>搬迁点四季吉祥村</t>
  </si>
  <si>
    <t>培训建档立卡贫困户20人</t>
  </si>
  <si>
    <t>曲水县人社局</t>
  </si>
  <si>
    <t>昌珍</t>
  </si>
  <si>
    <t>自治区资金9.6万元</t>
  </si>
  <si>
    <t>灵芝种植技术培训</t>
  </si>
  <si>
    <t>培训建档立卡贫困户80人</t>
  </si>
  <si>
    <t>自治区资金3.6万元</t>
  </si>
  <si>
    <t>缝纫技术培训</t>
  </si>
  <si>
    <t>搬迁点三有村</t>
  </si>
  <si>
    <t>砌筑工培训</t>
  </si>
  <si>
    <t>培训建档立卡贫困户21人</t>
  </si>
  <si>
    <t>自治区资金10.29万元</t>
  </si>
  <si>
    <t>獭兔养殖培训</t>
  </si>
  <si>
    <t>培训建档立卡贫困户10人</t>
  </si>
  <si>
    <t>自治区资金0.45万元</t>
  </si>
  <si>
    <t>种植培训</t>
  </si>
  <si>
    <t>培训建档立卡贫困户60人</t>
  </si>
  <si>
    <t>自治区资金2.7万元</t>
  </si>
  <si>
    <t>五、其他类（2个项目）</t>
  </si>
  <si>
    <t>易地搬迁建设项目贴息</t>
  </si>
  <si>
    <t>易地扶贫贴息</t>
  </si>
  <si>
    <t>曲水县扶贫办</t>
  </si>
  <si>
    <t>自治区资金43.90万元，拉萨市资金12.54万元，县级资金6.27万元</t>
  </si>
  <si>
    <t>产业发展贴息资金</t>
  </si>
  <si>
    <t>产业贴息</t>
  </si>
  <si>
    <t>自治区资金383.15万元，拉萨市资金229.89万元，县级资金153.26万元</t>
  </si>
  <si>
    <t>易地搬迁建设贷款贴息项目</t>
  </si>
  <si>
    <t>2018年易地搬迁建设贷款贴息</t>
  </si>
  <si>
    <t>中央资金603.24万元</t>
  </si>
  <si>
    <t>产业发展贷款贴息项目</t>
  </si>
  <si>
    <t>2018年扶贫贷款贴息</t>
  </si>
  <si>
    <t>中央资金1097.45万元</t>
  </si>
  <si>
    <t>附件3：</t>
  </si>
  <si>
    <t>曲水县2020年贫困县涉农资金整合工作示范县统计表</t>
  </si>
  <si>
    <r>
      <rPr>
        <sz val="11"/>
        <color rgb="FF333333"/>
        <rFont val="宋体"/>
        <charset val="134"/>
      </rPr>
      <t>填报地（市）：</t>
    </r>
    <r>
      <rPr>
        <u/>
        <sz val="11"/>
        <color indexed="63"/>
        <rFont val="宋体"/>
        <charset val="134"/>
      </rPr>
      <t xml:space="preserve"> 曲水县 </t>
    </r>
    <r>
      <rPr>
        <sz val="11"/>
        <color indexed="63"/>
        <rFont val="宋体"/>
        <charset val="134"/>
      </rPr>
      <t xml:space="preserve">    财政局、扶贫办</t>
    </r>
  </si>
  <si>
    <t>填报时间：2020年 4月 29日</t>
  </si>
  <si>
    <t>示范县名</t>
  </si>
  <si>
    <t>基本情况</t>
  </si>
  <si>
    <t>贫困县涉农资金整合情况</t>
  </si>
  <si>
    <t>农村人口数（人）</t>
  </si>
  <si>
    <t>建档立卡贫困人口数（人）</t>
  </si>
  <si>
    <t>贫困村数</t>
  </si>
  <si>
    <t>贫困发生率（%）</t>
  </si>
  <si>
    <t>贫困县类别</t>
  </si>
  <si>
    <t>计划脱贫时间（年）</t>
  </si>
  <si>
    <t>出台本年度整合实施方案时间（年）</t>
  </si>
  <si>
    <t>出台资金管理办法时间（年）</t>
  </si>
  <si>
    <t>2019年中央和自治区财政资金规模</t>
  </si>
  <si>
    <t>2020年整合范围资金总规模（万元）</t>
  </si>
  <si>
    <t>2020年计划整合资金规模（万元）</t>
  </si>
  <si>
    <t>2020年已整合规模（万元）</t>
  </si>
  <si>
    <t>中央</t>
  </si>
  <si>
    <t>省级</t>
  </si>
  <si>
    <t>地市级</t>
  </si>
  <si>
    <t>县级</t>
  </si>
  <si>
    <t>①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</si>
</sst>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  <numFmt numFmtId="178" formatCode="yyyy&quot;年&quot;m&quot;月&quot;d&quot;日&quot;;@"/>
    <numFmt numFmtId="179" formatCode="0_ "/>
  </numFmts>
  <fonts count="5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63"/>
      <name val="宋体"/>
      <charset val="134"/>
    </font>
    <font>
      <b/>
      <sz val="18"/>
      <color indexed="63"/>
      <name val="华文中宋"/>
      <charset val="134"/>
    </font>
    <font>
      <sz val="11"/>
      <color rgb="FF333333"/>
      <name val="宋体"/>
      <charset val="134"/>
    </font>
    <font>
      <sz val="10"/>
      <color indexed="63"/>
      <name val="楷体"/>
      <charset val="134"/>
    </font>
    <font>
      <sz val="9"/>
      <color indexed="63"/>
      <name val="仿宋"/>
      <charset val="134"/>
    </font>
    <font>
      <sz val="9"/>
      <color rgb="FF333333"/>
      <name val="仿宋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宋体"/>
      <charset val="134"/>
    </font>
    <font>
      <sz val="12"/>
      <color indexed="63"/>
      <name val="仿宋"/>
      <charset val="134"/>
    </font>
    <font>
      <b/>
      <u/>
      <sz val="16"/>
      <color rgb="FF000000"/>
      <name val="方正小标宋简体"/>
      <charset val="134"/>
    </font>
    <font>
      <b/>
      <sz val="16"/>
      <color indexed="8"/>
      <name val="方正小标宋简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1"/>
      <color indexed="8"/>
      <name val="方正小标宋简体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b/>
      <sz val="12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0"/>
      <color indexed="63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8"/>
      <color indexed="63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华文仿宋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2"/>
      <name val="方正小标宋简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indexed="63"/>
      <name val="宋体"/>
      <charset val="134"/>
    </font>
    <font>
      <u/>
      <sz val="12"/>
      <color indexed="8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6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14" borderId="13" applyNumberFormat="0" applyAlignment="0" applyProtection="0">
      <alignment vertical="center"/>
    </xf>
    <xf numFmtId="0" fontId="47" fillId="14" borderId="17" applyNumberFormat="0" applyAlignment="0" applyProtection="0">
      <alignment vertical="center"/>
    </xf>
    <xf numFmtId="0" fontId="36" fillId="9" borderId="11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/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8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9" fillId="0" borderId="9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8" fontId="0" fillId="0" borderId="1" xfId="0" applyNumberForma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left" vertical="center"/>
    </xf>
    <xf numFmtId="0" fontId="8" fillId="0" borderId="0" xfId="2" applyNumberFormat="1" applyFont="1" applyFill="1" applyBorder="1" applyAlignment="1">
      <alignment horizontal="center" vertical="center"/>
    </xf>
    <xf numFmtId="0" fontId="13" fillId="0" borderId="0" xfId="55" applyNumberFormat="1" applyFont="1" applyFill="1" applyBorder="1" applyAlignment="1">
      <alignment horizontal="center" vertical="center" wrapText="1"/>
    </xf>
    <xf numFmtId="0" fontId="14" fillId="0" borderId="0" xfId="55" applyNumberFormat="1" applyFont="1" applyFill="1" applyBorder="1" applyAlignment="1">
      <alignment horizontal="center" vertical="center" wrapText="1"/>
    </xf>
    <xf numFmtId="0" fontId="15" fillId="0" borderId="0" xfId="55" applyNumberFormat="1" applyFont="1" applyFill="1" applyBorder="1" applyAlignment="1">
      <alignment horizontal="left" vertical="center" wrapText="1"/>
    </xf>
    <xf numFmtId="0" fontId="16" fillId="0" borderId="0" xfId="55" applyNumberFormat="1" applyFont="1" applyFill="1" applyBorder="1" applyAlignment="1">
      <alignment horizontal="left" vertical="center" wrapText="1"/>
    </xf>
    <xf numFmtId="0" fontId="16" fillId="0" borderId="0" xfId="55" applyNumberFormat="1" applyFont="1" applyFill="1" applyBorder="1" applyAlignment="1">
      <alignment horizontal="center" vertical="center" wrapText="1"/>
    </xf>
    <xf numFmtId="0" fontId="17" fillId="0" borderId="10" xfId="55" applyNumberFormat="1" applyFont="1" applyFill="1" applyBorder="1" applyAlignment="1">
      <alignment horizontal="center" vertical="center" wrapText="1"/>
    </xf>
    <xf numFmtId="0" fontId="18" fillId="0" borderId="10" xfId="55" applyNumberFormat="1" applyFont="1" applyFill="1" applyBorder="1" applyAlignment="1">
      <alignment horizontal="center" vertical="center" wrapText="1"/>
    </xf>
    <xf numFmtId="0" fontId="19" fillId="0" borderId="1" xfId="55" applyNumberFormat="1" applyFont="1" applyFill="1" applyBorder="1" applyAlignment="1">
      <alignment horizontal="center" vertical="center" wrapText="1"/>
    </xf>
    <xf numFmtId="0" fontId="19" fillId="0" borderId="6" xfId="55" applyNumberFormat="1" applyFont="1" applyFill="1" applyBorder="1" applyAlignment="1">
      <alignment horizontal="center" vertical="center" wrapText="1"/>
    </xf>
    <xf numFmtId="0" fontId="19" fillId="0" borderId="9" xfId="55" applyNumberFormat="1" applyFont="1" applyFill="1" applyBorder="1" applyAlignment="1">
      <alignment horizontal="center" vertical="center" wrapText="1"/>
    </xf>
    <xf numFmtId="0" fontId="19" fillId="0" borderId="1" xfId="55" applyNumberFormat="1" applyFont="1" applyFill="1" applyBorder="1" applyAlignment="1">
      <alignment horizontal="center" vertical="center"/>
    </xf>
    <xf numFmtId="0" fontId="20" fillId="0" borderId="1" xfId="55" applyNumberFormat="1" applyFont="1" applyFill="1" applyBorder="1" applyAlignment="1">
      <alignment horizontal="center" vertical="center" wrapText="1"/>
    </xf>
    <xf numFmtId="0" fontId="21" fillId="2" borderId="1" xfId="55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/>
    </xf>
    <xf numFmtId="0" fontId="21" fillId="0" borderId="1" xfId="55" applyNumberFormat="1" applyFont="1" applyFill="1" applyBorder="1" applyAlignment="1">
      <alignment horizontal="center" vertical="center" wrapText="1"/>
    </xf>
    <xf numFmtId="0" fontId="19" fillId="0" borderId="1" xfId="55" applyNumberFormat="1" applyFont="1" applyFill="1" applyBorder="1" applyAlignment="1">
      <alignment horizontal="left" vertical="center" wrapText="1"/>
    </xf>
    <xf numFmtId="0" fontId="22" fillId="2" borderId="1" xfId="2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2" fillId="0" borderId="1" xfId="2" applyNumberFormat="1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2" fillId="0" borderId="0" xfId="2" applyNumberFormat="1" applyFont="1" applyFill="1" applyBorder="1" applyAlignment="1">
      <alignment horizontal="center" vertical="center"/>
    </xf>
    <xf numFmtId="0" fontId="25" fillId="0" borderId="1" xfId="2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8" fillId="0" borderId="1" xfId="55" applyNumberFormat="1" applyFont="1" applyFill="1" applyBorder="1" applyAlignment="1">
      <alignment horizontal="center" vertical="center" wrapText="1"/>
    </xf>
    <xf numFmtId="0" fontId="29" fillId="0" borderId="1" xfId="55" applyNumberFormat="1" applyFont="1" applyFill="1" applyBorder="1" applyAlignment="1">
      <alignment horizontal="center" vertical="center" wrapText="1"/>
    </xf>
    <xf numFmtId="0" fontId="22" fillId="0" borderId="5" xfId="2" applyNumberFormat="1" applyFont="1" applyFill="1" applyBorder="1" applyAlignment="1">
      <alignment horizontal="center" vertical="center"/>
    </xf>
    <xf numFmtId="0" fontId="22" fillId="0" borderId="1" xfId="2" applyNumberFormat="1" applyFont="1" applyFill="1" applyBorder="1" applyAlignment="1">
      <alignment horizontal="center" vertical="center" wrapText="1"/>
    </xf>
    <xf numFmtId="0" fontId="30" fillId="2" borderId="1" xfId="55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常规_副本西藏自治区贫困县统筹整合使用财政涉农资金情况统计表（模版）参考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9" xfId="52"/>
    <cellStyle name="常规_Sheet1" xfId="53"/>
    <cellStyle name="常规_Sheet1_2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504825</xdr:colOff>
      <xdr:row>0</xdr:row>
      <xdr:rowOff>0</xdr:rowOff>
    </xdr:from>
    <xdr:to>
      <xdr:col>13</xdr:col>
      <xdr:colOff>504825</xdr:colOff>
      <xdr:row>0</xdr:row>
      <xdr:rowOff>0</xdr:rowOff>
    </xdr:to>
    <xdr:sp>
      <xdr:nvSpPr>
        <xdr:cNvPr id="2" name="Line 1"/>
        <xdr:cNvSpPr/>
      </xdr:nvSpPr>
      <xdr:spPr>
        <a:xfrm>
          <a:off x="8096250" y="0"/>
          <a:ext cx="0" cy="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16</xdr:col>
      <xdr:colOff>228600</xdr:colOff>
      <xdr:row>0</xdr:row>
      <xdr:rowOff>0</xdr:rowOff>
    </xdr:from>
    <xdr:to>
      <xdr:col>16</xdr:col>
      <xdr:colOff>228600</xdr:colOff>
      <xdr:row>0</xdr:row>
      <xdr:rowOff>0</xdr:rowOff>
    </xdr:to>
    <xdr:sp>
      <xdr:nvSpPr>
        <xdr:cNvPr id="3" name="Line 2"/>
        <xdr:cNvSpPr/>
      </xdr:nvSpPr>
      <xdr:spPr>
        <a:xfrm>
          <a:off x="9734550" y="0"/>
          <a:ext cx="0" cy="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13</xdr:col>
      <xdr:colOff>504825</xdr:colOff>
      <xdr:row>0</xdr:row>
      <xdr:rowOff>0</xdr:rowOff>
    </xdr:from>
    <xdr:to>
      <xdr:col>13</xdr:col>
      <xdr:colOff>504825</xdr:colOff>
      <xdr:row>0</xdr:row>
      <xdr:rowOff>0</xdr:rowOff>
    </xdr:to>
    <xdr:sp>
      <xdr:nvSpPr>
        <xdr:cNvPr id="4" name="Line 1"/>
        <xdr:cNvSpPr/>
      </xdr:nvSpPr>
      <xdr:spPr>
        <a:xfrm>
          <a:off x="8096250" y="0"/>
          <a:ext cx="0" cy="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16</xdr:col>
      <xdr:colOff>228600</xdr:colOff>
      <xdr:row>0</xdr:row>
      <xdr:rowOff>0</xdr:rowOff>
    </xdr:from>
    <xdr:to>
      <xdr:col>16</xdr:col>
      <xdr:colOff>228600</xdr:colOff>
      <xdr:row>0</xdr:row>
      <xdr:rowOff>0</xdr:rowOff>
    </xdr:to>
    <xdr:sp>
      <xdr:nvSpPr>
        <xdr:cNvPr id="5" name="Line 2"/>
        <xdr:cNvSpPr/>
      </xdr:nvSpPr>
      <xdr:spPr>
        <a:xfrm>
          <a:off x="9734550" y="0"/>
          <a:ext cx="0" cy="0"/>
        </a:xfrm>
        <a:prstGeom prst="line">
          <a:avLst/>
        </a:prstGeom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5"/>
  <sheetViews>
    <sheetView view="pageBreakPreview" zoomScaleNormal="100" zoomScaleSheetLayoutView="100" topLeftCell="A24" workbookViewId="0">
      <selection activeCell="G9" sqref="G9"/>
    </sheetView>
  </sheetViews>
  <sheetFormatPr defaultColWidth="9" defaultRowHeight="14.25" outlineLevelCol="7"/>
  <cols>
    <col min="1" max="1" width="6" style="1" customWidth="1"/>
    <col min="2" max="2" width="31.625" style="1" customWidth="1"/>
    <col min="3" max="3" width="10.25" style="1" customWidth="1"/>
    <col min="4" max="4" width="9.25" style="1" customWidth="1"/>
    <col min="5" max="5" width="10.75" style="1" customWidth="1"/>
    <col min="6" max="6" width="11.125" style="1" customWidth="1"/>
    <col min="7" max="7" width="9.875" style="1" customWidth="1"/>
    <col min="8" max="8" width="7.75" style="1" customWidth="1"/>
    <col min="9" max="16384" width="9" style="1"/>
  </cols>
  <sheetData>
    <row r="1" spans="1:8">
      <c r="A1" s="49" t="s">
        <v>0</v>
      </c>
      <c r="B1" s="49"/>
      <c r="C1" s="50"/>
      <c r="D1" s="50"/>
      <c r="E1" s="50"/>
      <c r="F1" s="50"/>
      <c r="G1" s="50"/>
      <c r="H1" s="50"/>
    </row>
    <row r="2" ht="20.25" spans="1:8">
      <c r="A2" s="51" t="s">
        <v>1</v>
      </c>
      <c r="B2" s="52"/>
      <c r="C2" s="52"/>
      <c r="D2" s="52"/>
      <c r="E2" s="52"/>
      <c r="F2" s="52"/>
      <c r="G2" s="52"/>
      <c r="H2" s="52"/>
    </row>
    <row r="3" spans="1:8">
      <c r="A3" s="53" t="s">
        <v>2</v>
      </c>
      <c r="B3" s="54"/>
      <c r="C3" s="55"/>
      <c r="D3" s="55"/>
      <c r="E3" s="56"/>
      <c r="F3" s="56"/>
      <c r="G3" s="57" t="s">
        <v>3</v>
      </c>
      <c r="H3" s="57"/>
    </row>
    <row r="4" ht="13.5" spans="1:8">
      <c r="A4" s="58" t="s">
        <v>4</v>
      </c>
      <c r="B4" s="58" t="s">
        <v>5</v>
      </c>
      <c r="C4" s="59" t="s">
        <v>6</v>
      </c>
      <c r="D4" s="60"/>
      <c r="E4" s="58" t="s">
        <v>7</v>
      </c>
      <c r="F4" s="58"/>
      <c r="G4" s="58"/>
      <c r="H4" s="61" t="s">
        <v>8</v>
      </c>
    </row>
    <row r="5" ht="24" spans="1:8">
      <c r="A5" s="58"/>
      <c r="B5" s="58"/>
      <c r="C5" s="58" t="s">
        <v>9</v>
      </c>
      <c r="D5" s="58" t="s">
        <v>10</v>
      </c>
      <c r="E5" s="58" t="s">
        <v>9</v>
      </c>
      <c r="F5" s="59" t="s">
        <v>11</v>
      </c>
      <c r="G5" s="59" t="s">
        <v>12</v>
      </c>
      <c r="H5" s="61"/>
    </row>
    <row r="6" ht="13.5" spans="1:8">
      <c r="A6" s="58" t="s">
        <v>13</v>
      </c>
      <c r="B6" s="58">
        <v>1</v>
      </c>
      <c r="C6" s="58" t="s">
        <v>14</v>
      </c>
      <c r="D6" s="58">
        <v>3</v>
      </c>
      <c r="E6" s="58" t="s">
        <v>15</v>
      </c>
      <c r="F6" s="58" t="s">
        <v>16</v>
      </c>
      <c r="G6" s="58">
        <v>7</v>
      </c>
      <c r="H6" s="58">
        <v>9</v>
      </c>
    </row>
    <row r="7" spans="1:8">
      <c r="A7" s="58" t="s">
        <v>17</v>
      </c>
      <c r="B7" s="62" t="s">
        <v>18</v>
      </c>
      <c r="C7" s="63">
        <f>C8+C10+C11</f>
        <v>6665.97</v>
      </c>
      <c r="D7" s="63">
        <f>D8+D10+D11</f>
        <v>6219.87</v>
      </c>
      <c r="E7" s="63">
        <f t="shared" ref="E7:G7" si="0">E8+E11</f>
        <v>8849.28</v>
      </c>
      <c r="F7" s="63">
        <f t="shared" si="0"/>
        <v>8849.28</v>
      </c>
      <c r="G7" s="63">
        <f t="shared" si="0"/>
        <v>8849.28</v>
      </c>
      <c r="H7" s="64"/>
    </row>
    <row r="8" ht="13.5" spans="1:8">
      <c r="A8" s="65">
        <v>1</v>
      </c>
      <c r="B8" s="66" t="s">
        <v>19</v>
      </c>
      <c r="C8" s="64">
        <v>6197.47</v>
      </c>
      <c r="D8" s="64">
        <v>6197.47</v>
      </c>
      <c r="E8" s="64">
        <v>8110.78</v>
      </c>
      <c r="F8" s="64">
        <v>8110.78</v>
      </c>
      <c r="G8" s="64">
        <v>8110.78</v>
      </c>
      <c r="H8" s="64"/>
    </row>
    <row r="9" ht="36" spans="1:8">
      <c r="A9" s="65">
        <v>2</v>
      </c>
      <c r="B9" s="66" t="s">
        <v>20</v>
      </c>
      <c r="C9" s="67"/>
      <c r="D9" s="68"/>
      <c r="E9" s="67"/>
      <c r="F9" s="68"/>
      <c r="G9" s="68"/>
      <c r="H9" s="64"/>
    </row>
    <row r="10" ht="24" spans="1:8">
      <c r="A10" s="65">
        <v>3</v>
      </c>
      <c r="B10" s="66" t="s">
        <v>21</v>
      </c>
      <c r="C10" s="67">
        <v>75</v>
      </c>
      <c r="D10" s="69"/>
      <c r="E10" s="67"/>
      <c r="F10" s="69"/>
      <c r="G10" s="69"/>
      <c r="H10" s="64"/>
    </row>
    <row r="11" ht="24" spans="1:8">
      <c r="A11" s="65">
        <v>4</v>
      </c>
      <c r="B11" s="66" t="s">
        <v>22</v>
      </c>
      <c r="C11" s="67">
        <v>393.5</v>
      </c>
      <c r="D11" s="58">
        <v>22.4</v>
      </c>
      <c r="E11" s="67">
        <v>738.5</v>
      </c>
      <c r="F11" s="67">
        <v>738.5</v>
      </c>
      <c r="G11" s="67">
        <v>738.5</v>
      </c>
      <c r="H11" s="64"/>
    </row>
    <row r="12" ht="13.5" spans="1:8">
      <c r="A12" s="65">
        <v>5</v>
      </c>
      <c r="B12" s="66" t="s">
        <v>23</v>
      </c>
      <c r="C12" s="58"/>
      <c r="D12" s="58"/>
      <c r="E12" s="58"/>
      <c r="F12" s="58"/>
      <c r="G12" s="58"/>
      <c r="H12" s="64"/>
    </row>
    <row r="13" ht="13.5" spans="1:8">
      <c r="A13" s="65">
        <v>6</v>
      </c>
      <c r="B13" s="66" t="s">
        <v>24</v>
      </c>
      <c r="C13" s="58"/>
      <c r="D13" s="58"/>
      <c r="E13" s="58"/>
      <c r="F13" s="58"/>
      <c r="G13" s="58"/>
      <c r="H13" s="64"/>
    </row>
    <row r="14" ht="24" spans="1:8">
      <c r="A14" s="65">
        <v>7</v>
      </c>
      <c r="B14" s="66" t="s">
        <v>25</v>
      </c>
      <c r="C14" s="58"/>
      <c r="D14" s="58"/>
      <c r="E14" s="58"/>
      <c r="F14" s="58"/>
      <c r="G14" s="58"/>
      <c r="H14" s="64"/>
    </row>
    <row r="15" ht="13.5" spans="1:8">
      <c r="A15" s="65">
        <v>8</v>
      </c>
      <c r="B15" s="66" t="s">
        <v>26</v>
      </c>
      <c r="C15" s="58"/>
      <c r="D15" s="58"/>
      <c r="E15" s="58"/>
      <c r="F15" s="58"/>
      <c r="G15" s="58"/>
      <c r="H15" s="64"/>
    </row>
    <row r="16" ht="24" spans="1:8">
      <c r="A16" s="65">
        <v>9</v>
      </c>
      <c r="B16" s="66" t="s">
        <v>27</v>
      </c>
      <c r="C16" s="70"/>
      <c r="D16" s="58"/>
      <c r="E16" s="70"/>
      <c r="F16" s="58"/>
      <c r="G16" s="58"/>
      <c r="H16" s="64"/>
    </row>
    <row r="17" spans="1:8">
      <c r="A17" s="65">
        <v>10</v>
      </c>
      <c r="B17" s="66" t="s">
        <v>28</v>
      </c>
      <c r="C17" s="68"/>
      <c r="D17" s="58"/>
      <c r="E17" s="68"/>
      <c r="F17" s="58"/>
      <c r="G17" s="58"/>
      <c r="H17" s="64"/>
    </row>
    <row r="18" ht="13.5" spans="1:8">
      <c r="A18" s="65">
        <v>11</v>
      </c>
      <c r="B18" s="66" t="s">
        <v>29</v>
      </c>
      <c r="C18" s="58"/>
      <c r="D18" s="58"/>
      <c r="E18" s="58"/>
      <c r="F18" s="58"/>
      <c r="G18" s="58"/>
      <c r="H18" s="64"/>
    </row>
    <row r="19" ht="13.5" spans="1:8">
      <c r="A19" s="65">
        <v>12</v>
      </c>
      <c r="B19" s="66" t="s">
        <v>30</v>
      </c>
      <c r="C19" s="58"/>
      <c r="D19" s="58"/>
      <c r="E19" s="58"/>
      <c r="F19" s="58"/>
      <c r="G19" s="58"/>
      <c r="H19" s="64"/>
    </row>
    <row r="20" ht="24" spans="1:8">
      <c r="A20" s="65">
        <v>13</v>
      </c>
      <c r="B20" s="66" t="s">
        <v>31</v>
      </c>
      <c r="C20" s="58"/>
      <c r="D20" s="58"/>
      <c r="E20" s="58"/>
      <c r="F20" s="58"/>
      <c r="G20" s="58"/>
      <c r="H20" s="64"/>
    </row>
    <row r="21" ht="24" spans="1:8">
      <c r="A21" s="65">
        <v>14</v>
      </c>
      <c r="B21" s="66" t="s">
        <v>32</v>
      </c>
      <c r="C21" s="71"/>
      <c r="D21" s="58"/>
      <c r="E21" s="71"/>
      <c r="F21" s="58"/>
      <c r="G21" s="58"/>
      <c r="H21" s="64"/>
    </row>
    <row r="22" ht="24" spans="1:8">
      <c r="A22" s="65">
        <v>15</v>
      </c>
      <c r="B22" s="66" t="s">
        <v>33</v>
      </c>
      <c r="C22" s="58"/>
      <c r="D22" s="58"/>
      <c r="E22" s="58"/>
      <c r="F22" s="58"/>
      <c r="G22" s="58"/>
      <c r="H22" s="64"/>
    </row>
    <row r="23" spans="1:8">
      <c r="A23" s="65">
        <v>16</v>
      </c>
      <c r="B23" s="66" t="s">
        <v>34</v>
      </c>
      <c r="C23" s="68"/>
      <c r="D23" s="58"/>
      <c r="E23" s="68"/>
      <c r="F23" s="58"/>
      <c r="G23" s="58"/>
      <c r="H23" s="64"/>
    </row>
    <row r="24" ht="13.5" spans="1:8">
      <c r="A24" s="65">
        <v>17</v>
      </c>
      <c r="B24" s="66" t="s">
        <v>35</v>
      </c>
      <c r="C24" s="58"/>
      <c r="D24" s="58"/>
      <c r="E24" s="58"/>
      <c r="F24" s="58"/>
      <c r="G24" s="58"/>
      <c r="H24" s="72"/>
    </row>
    <row r="25" ht="13.5" spans="1:8">
      <c r="A25" s="58"/>
      <c r="B25" s="66" t="s">
        <v>36</v>
      </c>
      <c r="C25" s="58"/>
      <c r="D25" s="58"/>
      <c r="E25" s="58"/>
      <c r="F25" s="58"/>
      <c r="G25" s="58"/>
      <c r="H25" s="72"/>
    </row>
    <row r="26" ht="13.5" spans="1:8">
      <c r="A26" s="58"/>
      <c r="B26" s="66" t="s">
        <v>37</v>
      </c>
      <c r="C26" s="58"/>
      <c r="D26" s="58"/>
      <c r="E26" s="58"/>
      <c r="F26" s="58"/>
      <c r="G26" s="58"/>
      <c r="H26" s="72"/>
    </row>
    <row r="27" ht="13.5" spans="1:8">
      <c r="A27" s="58"/>
      <c r="B27" s="66" t="s">
        <v>38</v>
      </c>
      <c r="C27" s="58"/>
      <c r="D27" s="58"/>
      <c r="E27" s="58"/>
      <c r="F27" s="58"/>
      <c r="G27" s="58"/>
      <c r="H27" s="72"/>
    </row>
    <row r="28" ht="13.5" spans="1:8">
      <c r="A28" s="58"/>
      <c r="B28" s="66" t="s">
        <v>39</v>
      </c>
      <c r="C28" s="58"/>
      <c r="D28" s="58"/>
      <c r="E28" s="58"/>
      <c r="F28" s="58"/>
      <c r="G28" s="58"/>
      <c r="H28" s="58"/>
    </row>
    <row r="29" spans="1:8">
      <c r="A29" s="58"/>
      <c r="B29" s="62" t="s">
        <v>40</v>
      </c>
      <c r="C29" s="63">
        <f t="shared" ref="C29:G29" si="1">SUM(C30:C42)</f>
        <v>2966.61</v>
      </c>
      <c r="D29" s="63">
        <f t="shared" si="1"/>
        <v>1339.95</v>
      </c>
      <c r="E29" s="63">
        <f t="shared" si="1"/>
        <v>8048.11</v>
      </c>
      <c r="F29" s="63">
        <f t="shared" si="1"/>
        <v>8048.11</v>
      </c>
      <c r="G29" s="63">
        <f t="shared" si="1"/>
        <v>8048.11</v>
      </c>
      <c r="H29" s="58"/>
    </row>
    <row r="30" ht="13.5" spans="1:8">
      <c r="A30" s="65">
        <v>1</v>
      </c>
      <c r="B30" s="66" t="s">
        <v>19</v>
      </c>
      <c r="C30" s="58">
        <v>818.1</v>
      </c>
      <c r="D30" s="58">
        <v>818.1</v>
      </c>
      <c r="E30" s="58">
        <v>7778.11</v>
      </c>
      <c r="F30" s="58">
        <v>7778.11</v>
      </c>
      <c r="G30" s="58">
        <v>7778.11</v>
      </c>
      <c r="H30" s="58"/>
    </row>
    <row r="31" ht="24" spans="1:8">
      <c r="A31" s="65">
        <v>2</v>
      </c>
      <c r="B31" s="66" t="s">
        <v>41</v>
      </c>
      <c r="C31" s="58">
        <v>250</v>
      </c>
      <c r="D31" s="58"/>
      <c r="E31" s="58"/>
      <c r="F31" s="58"/>
      <c r="G31" s="58"/>
      <c r="H31" s="58"/>
    </row>
    <row r="32" ht="24" spans="1:8">
      <c r="A32" s="65">
        <v>3</v>
      </c>
      <c r="B32" s="66" t="s">
        <v>21</v>
      </c>
      <c r="C32" s="58">
        <v>231.5</v>
      </c>
      <c r="D32" s="58"/>
      <c r="E32" s="58"/>
      <c r="F32" s="58"/>
      <c r="G32" s="58"/>
      <c r="H32" s="58"/>
    </row>
    <row r="33" ht="24" spans="1:8">
      <c r="A33" s="65">
        <v>4</v>
      </c>
      <c r="B33" s="66" t="s">
        <v>42</v>
      </c>
      <c r="C33" s="73">
        <v>765.16</v>
      </c>
      <c r="D33" s="58"/>
      <c r="E33" s="73"/>
      <c r="F33" s="73"/>
      <c r="G33" s="73"/>
      <c r="H33" s="58"/>
    </row>
    <row r="34" ht="13.5" spans="1:8">
      <c r="A34" s="65">
        <v>5</v>
      </c>
      <c r="B34" s="66" t="s">
        <v>43</v>
      </c>
      <c r="C34" s="58"/>
      <c r="D34" s="58"/>
      <c r="E34" s="58"/>
      <c r="F34" s="58"/>
      <c r="G34" s="58"/>
      <c r="H34" s="58"/>
    </row>
    <row r="35" ht="24" spans="1:8">
      <c r="A35" s="65">
        <v>6</v>
      </c>
      <c r="B35" s="66" t="s">
        <v>44</v>
      </c>
      <c r="C35" s="58"/>
      <c r="D35" s="58"/>
      <c r="E35" s="58"/>
      <c r="F35" s="58"/>
      <c r="G35" s="58"/>
      <c r="H35" s="58"/>
    </row>
    <row r="36" ht="24" spans="1:8">
      <c r="A36" s="65">
        <v>7</v>
      </c>
      <c r="B36" s="66" t="s">
        <v>32</v>
      </c>
      <c r="C36" s="74">
        <v>521.85</v>
      </c>
      <c r="D36" s="74">
        <v>521.85</v>
      </c>
      <c r="E36" s="74"/>
      <c r="F36" s="74"/>
      <c r="G36" s="74"/>
      <c r="H36" s="58"/>
    </row>
    <row r="37" ht="13.5" spans="1:8">
      <c r="A37" s="65">
        <v>8</v>
      </c>
      <c r="B37" s="66" t="s">
        <v>45</v>
      </c>
      <c r="C37" s="58"/>
      <c r="D37" s="58"/>
      <c r="E37" s="58"/>
      <c r="F37" s="58"/>
      <c r="G37" s="58"/>
      <c r="H37" s="58"/>
    </row>
    <row r="38" ht="13.5" spans="1:8">
      <c r="A38" s="65">
        <v>9</v>
      </c>
      <c r="B38" s="66" t="s">
        <v>46</v>
      </c>
      <c r="C38" s="58"/>
      <c r="D38" s="58"/>
      <c r="E38" s="58"/>
      <c r="F38" s="58"/>
      <c r="G38" s="58"/>
      <c r="H38" s="58"/>
    </row>
    <row r="39" ht="13.5" spans="1:8">
      <c r="A39" s="65">
        <v>10</v>
      </c>
      <c r="B39" s="66" t="s">
        <v>47</v>
      </c>
      <c r="C39" s="58"/>
      <c r="D39" s="58"/>
      <c r="E39" s="58"/>
      <c r="F39" s="58"/>
      <c r="G39" s="58"/>
      <c r="H39" s="58"/>
    </row>
    <row r="40" ht="13.5" spans="1:8">
      <c r="A40" s="65">
        <v>11</v>
      </c>
      <c r="B40" s="66" t="s">
        <v>48</v>
      </c>
      <c r="C40" s="58"/>
      <c r="D40" s="58"/>
      <c r="E40" s="58"/>
      <c r="F40" s="58"/>
      <c r="G40" s="58"/>
      <c r="H40" s="58"/>
    </row>
    <row r="41" ht="13.5" spans="1:8">
      <c r="A41" s="65">
        <v>12</v>
      </c>
      <c r="B41" s="66" t="s">
        <v>49</v>
      </c>
      <c r="C41" s="58"/>
      <c r="D41" s="58"/>
      <c r="E41" s="58"/>
      <c r="F41" s="58"/>
      <c r="G41" s="58"/>
      <c r="H41" s="58"/>
    </row>
    <row r="42" spans="1:8">
      <c r="A42" s="65">
        <v>13</v>
      </c>
      <c r="B42" s="66" t="s">
        <v>50</v>
      </c>
      <c r="C42" s="73">
        <v>380</v>
      </c>
      <c r="D42" s="58"/>
      <c r="E42" s="73">
        <v>270</v>
      </c>
      <c r="F42" s="73">
        <v>270</v>
      </c>
      <c r="G42" s="73">
        <v>270</v>
      </c>
      <c r="H42" s="58"/>
    </row>
    <row r="43" spans="1:8">
      <c r="A43" s="62" t="s">
        <v>51</v>
      </c>
      <c r="B43" s="62" t="s">
        <v>52</v>
      </c>
      <c r="C43" s="63">
        <f t="shared" ref="C43:G43" si="2">SUM(C44:C53)</f>
        <v>1207.81</v>
      </c>
      <c r="D43" s="63">
        <f t="shared" si="2"/>
        <v>1207.81</v>
      </c>
      <c r="E43" s="63">
        <f t="shared" si="2"/>
        <v>2468.85</v>
      </c>
      <c r="F43" s="63">
        <f t="shared" si="2"/>
        <v>2468.85</v>
      </c>
      <c r="G43" s="63">
        <f t="shared" si="2"/>
        <v>2468.85</v>
      </c>
      <c r="H43" s="64"/>
    </row>
    <row r="44" ht="13.5" spans="1:8">
      <c r="A44" s="75">
        <v>1</v>
      </c>
      <c r="B44" s="66" t="s">
        <v>19</v>
      </c>
      <c r="C44" s="64">
        <v>1187.01</v>
      </c>
      <c r="D44" s="64">
        <v>1187.01</v>
      </c>
      <c r="E44" s="64">
        <v>2468.85</v>
      </c>
      <c r="F44" s="64">
        <v>2468.85</v>
      </c>
      <c r="G44" s="64">
        <v>2468.85</v>
      </c>
      <c r="H44" s="64"/>
    </row>
    <row r="45" ht="13.5" spans="1:8">
      <c r="A45" s="75">
        <v>2</v>
      </c>
      <c r="B45" s="66" t="s">
        <v>53</v>
      </c>
      <c r="C45" s="58"/>
      <c r="D45" s="58"/>
      <c r="E45" s="58"/>
      <c r="F45" s="58"/>
      <c r="G45" s="58"/>
      <c r="H45" s="64"/>
    </row>
    <row r="46" ht="13.5" spans="1:8">
      <c r="A46" s="75">
        <v>3</v>
      </c>
      <c r="B46" s="66" t="s">
        <v>54</v>
      </c>
      <c r="C46" s="58"/>
      <c r="D46" s="58"/>
      <c r="E46" s="58"/>
      <c r="F46" s="58"/>
      <c r="G46" s="58"/>
      <c r="H46" s="64"/>
    </row>
    <row r="47" ht="13.5" spans="1:8">
      <c r="A47" s="75">
        <v>4</v>
      </c>
      <c r="B47" s="66" t="s">
        <v>55</v>
      </c>
      <c r="C47" s="58"/>
      <c r="D47" s="58"/>
      <c r="E47" s="58"/>
      <c r="F47" s="58"/>
      <c r="G47" s="58"/>
      <c r="H47" s="64"/>
    </row>
    <row r="48" ht="13.5" spans="1:8">
      <c r="A48" s="75">
        <v>5</v>
      </c>
      <c r="B48" s="66" t="s">
        <v>56</v>
      </c>
      <c r="C48" s="58">
        <v>20.8</v>
      </c>
      <c r="D48" s="58">
        <v>20.8</v>
      </c>
      <c r="E48" s="58"/>
      <c r="F48" s="58"/>
      <c r="G48" s="58"/>
      <c r="H48" s="64"/>
    </row>
    <row r="49" ht="13.5" spans="1:8">
      <c r="A49" s="75">
        <v>6</v>
      </c>
      <c r="B49" s="66" t="s">
        <v>57</v>
      </c>
      <c r="C49" s="58"/>
      <c r="D49" s="58"/>
      <c r="E49" s="58"/>
      <c r="F49" s="58"/>
      <c r="G49" s="58"/>
      <c r="H49" s="64"/>
    </row>
    <row r="50" ht="13.5" spans="1:8">
      <c r="A50" s="75">
        <v>7</v>
      </c>
      <c r="B50" s="66" t="s">
        <v>48</v>
      </c>
      <c r="C50" s="58"/>
      <c r="D50" s="58"/>
      <c r="E50" s="58"/>
      <c r="F50" s="58"/>
      <c r="G50" s="58"/>
      <c r="H50" s="64"/>
    </row>
    <row r="51" ht="13.5" spans="1:8">
      <c r="A51" s="75">
        <v>8</v>
      </c>
      <c r="B51" s="66" t="s">
        <v>50</v>
      </c>
      <c r="C51" s="58"/>
      <c r="D51" s="58"/>
      <c r="E51" s="58"/>
      <c r="F51" s="58"/>
      <c r="G51" s="58"/>
      <c r="H51" s="64"/>
    </row>
    <row r="52" ht="13.5" spans="1:8">
      <c r="A52" s="75">
        <v>9</v>
      </c>
      <c r="B52" s="66"/>
      <c r="C52" s="58"/>
      <c r="D52" s="76"/>
      <c r="E52" s="58"/>
      <c r="F52" s="58"/>
      <c r="G52" s="76"/>
      <c r="H52" s="77"/>
    </row>
    <row r="53" ht="13.5" spans="1:8">
      <c r="A53" s="75"/>
      <c r="B53" s="66"/>
      <c r="C53" s="58"/>
      <c r="D53" s="76"/>
      <c r="E53" s="58"/>
      <c r="F53" s="58"/>
      <c r="G53" s="76"/>
      <c r="H53" s="77"/>
    </row>
    <row r="54" spans="1:8">
      <c r="A54" s="62" t="s">
        <v>58</v>
      </c>
      <c r="B54" s="62" t="s">
        <v>59</v>
      </c>
      <c r="C54" s="63">
        <f t="shared" ref="C54:G54" si="3">SUM(C55:C60)</f>
        <v>7350</v>
      </c>
      <c r="D54" s="63">
        <f t="shared" si="3"/>
        <v>7350</v>
      </c>
      <c r="E54" s="63">
        <f t="shared" si="3"/>
        <v>10420</v>
      </c>
      <c r="F54" s="63">
        <f t="shared" si="3"/>
        <v>10420</v>
      </c>
      <c r="G54" s="63">
        <f t="shared" si="3"/>
        <v>10420</v>
      </c>
      <c r="H54" s="78"/>
    </row>
    <row r="55" ht="13.5" spans="1:8">
      <c r="A55" s="75">
        <v>1</v>
      </c>
      <c r="B55" s="66" t="s">
        <v>19</v>
      </c>
      <c r="C55" s="58">
        <v>7350</v>
      </c>
      <c r="D55" s="58">
        <v>7350</v>
      </c>
      <c r="E55" s="58">
        <v>10420</v>
      </c>
      <c r="F55" s="58">
        <v>10420</v>
      </c>
      <c r="G55" s="58">
        <v>10420</v>
      </c>
      <c r="H55" s="78"/>
    </row>
    <row r="56" ht="13.5" spans="1:8">
      <c r="A56" s="75">
        <v>2</v>
      </c>
      <c r="B56" s="66" t="s">
        <v>53</v>
      </c>
      <c r="C56" s="58"/>
      <c r="D56" s="58"/>
      <c r="E56" s="58"/>
      <c r="F56" s="58"/>
      <c r="G56" s="58"/>
      <c r="H56" s="78"/>
    </row>
    <row r="57" ht="13.5" spans="1:8">
      <c r="A57" s="75">
        <v>3</v>
      </c>
      <c r="B57" s="66" t="s">
        <v>54</v>
      </c>
      <c r="C57" s="58"/>
      <c r="D57" s="76"/>
      <c r="E57" s="58"/>
      <c r="F57" s="58"/>
      <c r="G57" s="58"/>
      <c r="H57" s="78"/>
    </row>
    <row r="58" ht="13.5" spans="1:8">
      <c r="A58" s="75">
        <v>4</v>
      </c>
      <c r="B58" s="66" t="s">
        <v>55</v>
      </c>
      <c r="C58" s="58"/>
      <c r="D58" s="58"/>
      <c r="E58" s="58"/>
      <c r="F58" s="58"/>
      <c r="G58" s="58"/>
      <c r="H58" s="78"/>
    </row>
    <row r="59" ht="13.5" spans="1:8">
      <c r="A59" s="75">
        <v>5</v>
      </c>
      <c r="B59" s="66" t="s">
        <v>56</v>
      </c>
      <c r="C59" s="58"/>
      <c r="D59" s="58"/>
      <c r="E59" s="58"/>
      <c r="F59" s="58"/>
      <c r="G59" s="58"/>
      <c r="H59" s="78"/>
    </row>
    <row r="60" ht="13.5" spans="1:8">
      <c r="A60" s="75">
        <v>6</v>
      </c>
      <c r="B60" s="66" t="s">
        <v>50</v>
      </c>
      <c r="C60" s="58"/>
      <c r="D60" s="58"/>
      <c r="E60" s="58"/>
      <c r="F60" s="58"/>
      <c r="G60" s="58"/>
      <c r="H60" s="78"/>
    </row>
    <row r="61" ht="13.5" spans="1:8">
      <c r="A61" s="75">
        <v>7</v>
      </c>
      <c r="B61" s="66"/>
      <c r="C61" s="58"/>
      <c r="D61" s="58"/>
      <c r="E61" s="58"/>
      <c r="F61" s="58"/>
      <c r="G61" s="58"/>
      <c r="H61" s="78"/>
    </row>
    <row r="62" ht="13.5" spans="1:8">
      <c r="A62" s="75"/>
      <c r="B62" s="66"/>
      <c r="C62" s="76"/>
      <c r="D62" s="76"/>
      <c r="E62" s="76"/>
      <c r="F62" s="76"/>
      <c r="G62" s="76"/>
      <c r="H62" s="78"/>
    </row>
    <row r="63" spans="1:8">
      <c r="A63" s="62" t="s">
        <v>60</v>
      </c>
      <c r="B63" s="62" t="s">
        <v>61</v>
      </c>
      <c r="C63" s="79">
        <f t="shared" ref="C63:G63" si="4">C7+C29+C43+C54</f>
        <v>18190.39</v>
      </c>
      <c r="D63" s="79">
        <f t="shared" si="4"/>
        <v>16117.63</v>
      </c>
      <c r="E63" s="79">
        <f t="shared" si="4"/>
        <v>29786.24</v>
      </c>
      <c r="F63" s="79">
        <f t="shared" si="4"/>
        <v>29786.24</v>
      </c>
      <c r="G63" s="79">
        <f t="shared" si="4"/>
        <v>29786.24</v>
      </c>
      <c r="H63" s="62"/>
    </row>
    <row r="64" ht="13.5" spans="1:8">
      <c r="A64" s="76">
        <v>1</v>
      </c>
      <c r="B64" s="58" t="s">
        <v>62</v>
      </c>
      <c r="C64" s="58"/>
      <c r="D64" s="80"/>
      <c r="E64" s="80"/>
      <c r="F64" s="80"/>
      <c r="G64" s="80"/>
      <c r="H64" s="80"/>
    </row>
    <row r="65" ht="13.5" spans="1:8">
      <c r="A65" s="76">
        <v>2</v>
      </c>
      <c r="B65" s="58" t="s">
        <v>63</v>
      </c>
      <c r="C65" s="58"/>
      <c r="D65" s="80"/>
      <c r="E65" s="80"/>
      <c r="F65" s="80"/>
      <c r="G65" s="80"/>
      <c r="H65" s="80"/>
    </row>
  </sheetData>
  <mergeCells count="9">
    <mergeCell ref="A1:B1"/>
    <mergeCell ref="A2:H2"/>
    <mergeCell ref="A3:D3"/>
    <mergeCell ref="G3:H3"/>
    <mergeCell ref="C4:D4"/>
    <mergeCell ref="E4:G4"/>
    <mergeCell ref="A4:A5"/>
    <mergeCell ref="B4:B5"/>
    <mergeCell ref="H4:H5"/>
  </mergeCells>
  <pageMargins left="0.751388888888889" right="0.751388888888889" top="1" bottom="1" header="0.5" footer="0.5"/>
  <pageSetup paperSize="9" scale="91" fitToHeight="0" orientation="portrait" horizontalDpi="600"/>
  <headerFooter/>
  <rowBreaks count="1" manualBreakCount="1">
    <brk id="42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2"/>
  <sheetViews>
    <sheetView tabSelected="1" view="pageBreakPreview" zoomScale="70" zoomScaleNormal="70" zoomScaleSheetLayoutView="70" topLeftCell="B48" workbookViewId="0">
      <selection activeCell="J62" sqref="J62"/>
    </sheetView>
  </sheetViews>
  <sheetFormatPr defaultColWidth="9" defaultRowHeight="13.5"/>
  <cols>
    <col min="3" max="3" width="28.25" customWidth="1"/>
    <col min="4" max="4" width="16.875" customWidth="1"/>
    <col min="5" max="5" width="36.375" style="24" customWidth="1"/>
    <col min="6" max="6" width="17" customWidth="1"/>
    <col min="7" max="7" width="13.625" customWidth="1"/>
    <col min="8" max="9" width="14.5" style="25"/>
    <col min="10" max="10" width="20.75" customWidth="1"/>
    <col min="11" max="12" width="12.875"/>
    <col min="13" max="15" width="11.625"/>
    <col min="16" max="16" width="12.875"/>
    <col min="19" max="19" width="12.875"/>
    <col min="20" max="20" width="11.625"/>
    <col min="21" max="21" width="10.375"/>
    <col min="22" max="22" width="11.625"/>
    <col min="23" max="25" width="10.375"/>
  </cols>
  <sheetData>
    <row r="1" spans="1:1">
      <c r="A1" t="s">
        <v>64</v>
      </c>
    </row>
    <row r="2" ht="27" spans="1:26">
      <c r="A2" s="26" t="s">
        <v>65</v>
      </c>
      <c r="B2" s="26"/>
      <c r="C2" s="26"/>
      <c r="D2" s="26"/>
      <c r="E2" s="27"/>
      <c r="F2" s="26"/>
      <c r="G2" s="26"/>
      <c r="H2" s="28"/>
      <c r="I2" s="28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5">
      <c r="A3" s="29" t="s">
        <v>66</v>
      </c>
      <c r="B3" s="29"/>
      <c r="C3" s="29"/>
      <c r="D3" s="29"/>
      <c r="E3" s="30"/>
      <c r="F3" s="29"/>
      <c r="W3" s="47" t="s">
        <v>3</v>
      </c>
      <c r="X3" s="47"/>
      <c r="Y3" s="47"/>
    </row>
    <row r="4" s="22" customFormat="1" spans="1:26">
      <c r="A4" s="31" t="s">
        <v>4</v>
      </c>
      <c r="B4" s="31" t="s">
        <v>67</v>
      </c>
      <c r="C4" s="31" t="s">
        <v>68</v>
      </c>
      <c r="D4" s="31" t="s">
        <v>69</v>
      </c>
      <c r="E4" s="31" t="s">
        <v>70</v>
      </c>
      <c r="F4" s="31" t="s">
        <v>71</v>
      </c>
      <c r="G4" s="31" t="s">
        <v>72</v>
      </c>
      <c r="H4" s="32" t="s">
        <v>73</v>
      </c>
      <c r="I4" s="41"/>
      <c r="J4" s="40" t="s">
        <v>74</v>
      </c>
      <c r="K4" s="40"/>
      <c r="L4" s="40" t="s">
        <v>75</v>
      </c>
      <c r="M4" s="40"/>
      <c r="N4" s="40"/>
      <c r="O4" s="40"/>
      <c r="P4" s="40"/>
      <c r="Q4" s="40"/>
      <c r="R4" s="40"/>
      <c r="S4" s="40"/>
      <c r="T4" s="31" t="s">
        <v>76</v>
      </c>
      <c r="U4" s="31" t="s">
        <v>77</v>
      </c>
      <c r="V4" s="40" t="s">
        <v>78</v>
      </c>
      <c r="W4" s="40" t="s">
        <v>79</v>
      </c>
      <c r="X4" s="40"/>
      <c r="Y4" s="40"/>
      <c r="Z4" s="40" t="s">
        <v>80</v>
      </c>
    </row>
    <row r="5" ht="40.5" spans="1:26">
      <c r="A5" s="33"/>
      <c r="B5" s="33"/>
      <c r="C5" s="33"/>
      <c r="D5" s="33"/>
      <c r="E5" s="33"/>
      <c r="F5" s="33"/>
      <c r="G5" s="33"/>
      <c r="H5" s="34" t="s">
        <v>81</v>
      </c>
      <c r="I5" s="34" t="s">
        <v>82</v>
      </c>
      <c r="J5" s="40" t="s">
        <v>83</v>
      </c>
      <c r="K5" s="40" t="s">
        <v>84</v>
      </c>
      <c r="L5" s="40" t="s">
        <v>85</v>
      </c>
      <c r="M5" s="40" t="s">
        <v>86</v>
      </c>
      <c r="N5" s="40" t="s">
        <v>87</v>
      </c>
      <c r="O5" s="40" t="s">
        <v>88</v>
      </c>
      <c r="P5" s="40" t="s">
        <v>89</v>
      </c>
      <c r="Q5" s="40" t="s">
        <v>90</v>
      </c>
      <c r="R5" s="40" t="s">
        <v>91</v>
      </c>
      <c r="S5" s="40" t="s">
        <v>92</v>
      </c>
      <c r="T5" s="33"/>
      <c r="U5" s="33"/>
      <c r="V5" s="40"/>
      <c r="W5" s="40" t="s">
        <v>93</v>
      </c>
      <c r="X5" s="40" t="s">
        <v>94</v>
      </c>
      <c r="Y5" s="40" t="s">
        <v>95</v>
      </c>
      <c r="Z5" s="35"/>
    </row>
    <row r="6" spans="1:26">
      <c r="A6" s="35" t="s">
        <v>96</v>
      </c>
      <c r="B6" s="35"/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6">
        <v>6</v>
      </c>
      <c r="I6" s="36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  <c r="O6" s="35">
        <v>13</v>
      </c>
      <c r="P6" s="35">
        <v>14</v>
      </c>
      <c r="Q6" s="35">
        <v>15</v>
      </c>
      <c r="R6" s="35">
        <v>16</v>
      </c>
      <c r="S6" s="35">
        <v>17</v>
      </c>
      <c r="T6" s="35">
        <v>18</v>
      </c>
      <c r="U6" s="35">
        <v>19</v>
      </c>
      <c r="V6" s="35">
        <v>20</v>
      </c>
      <c r="W6" s="35">
        <v>21</v>
      </c>
      <c r="X6" s="35">
        <v>22</v>
      </c>
      <c r="Y6" s="35">
        <v>23</v>
      </c>
      <c r="Z6" s="35">
        <v>24</v>
      </c>
    </row>
    <row r="7" s="22" customFormat="1" spans="1:26">
      <c r="A7" s="37" t="s">
        <v>97</v>
      </c>
      <c r="B7" s="38"/>
      <c r="C7" s="38"/>
      <c r="D7" s="39"/>
      <c r="E7" s="40"/>
      <c r="F7" s="40"/>
      <c r="G7" s="40"/>
      <c r="H7" s="34"/>
      <c r="I7" s="34"/>
      <c r="J7" s="40"/>
      <c r="K7" s="46">
        <f>K9+K26+K39+K49+K58</f>
        <v>28458.5</v>
      </c>
      <c r="L7" s="46">
        <f t="shared" ref="L7:Y7" si="0">L9+L26+L39+L49+L58</f>
        <v>59396.24</v>
      </c>
      <c r="M7" s="46">
        <f t="shared" si="0"/>
        <v>8849.28</v>
      </c>
      <c r="N7" s="46">
        <f t="shared" si="0"/>
        <v>8048.107</v>
      </c>
      <c r="O7" s="46">
        <f t="shared" si="0"/>
        <v>2468.852</v>
      </c>
      <c r="P7" s="46">
        <f t="shared" si="0"/>
        <v>10420.001</v>
      </c>
      <c r="Q7" s="46">
        <f t="shared" si="0"/>
        <v>0</v>
      </c>
      <c r="R7" s="46">
        <f t="shared" si="0"/>
        <v>0</v>
      </c>
      <c r="S7" s="46">
        <f t="shared" si="0"/>
        <v>29610</v>
      </c>
      <c r="T7" s="46">
        <f t="shared" si="0"/>
        <v>2724.5</v>
      </c>
      <c r="U7" s="48">
        <f t="shared" si="0"/>
        <v>7437</v>
      </c>
      <c r="V7" s="48">
        <f t="shared" si="0"/>
        <v>26818</v>
      </c>
      <c r="W7" s="48">
        <f t="shared" si="0"/>
        <v>3211</v>
      </c>
      <c r="X7" s="48">
        <f t="shared" si="0"/>
        <v>12776</v>
      </c>
      <c r="Y7" s="48">
        <f t="shared" si="0"/>
        <v>12776</v>
      </c>
      <c r="Z7" s="40"/>
    </row>
    <row r="8" s="22" customFormat="1" ht="31" customHeight="1" spans="1:26">
      <c r="A8" s="40"/>
      <c r="B8" s="37" t="s">
        <v>98</v>
      </c>
      <c r="C8" s="38"/>
      <c r="D8" s="38"/>
      <c r="E8" s="38"/>
      <c r="F8" s="38"/>
      <c r="G8" s="38"/>
      <c r="H8" s="41"/>
      <c r="I8" s="34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="22" customFormat="1" ht="23" customHeight="1" spans="1:26">
      <c r="A9" s="37" t="s">
        <v>99</v>
      </c>
      <c r="B9" s="38"/>
      <c r="C9" s="38"/>
      <c r="D9" s="38"/>
      <c r="E9" s="39"/>
      <c r="F9" s="40"/>
      <c r="G9" s="40"/>
      <c r="H9" s="34"/>
      <c r="I9" s="34"/>
      <c r="J9" s="40"/>
      <c r="K9" s="40">
        <v>20443.81</v>
      </c>
      <c r="L9" s="40">
        <v>51381.55</v>
      </c>
      <c r="M9" s="40">
        <v>6410.09</v>
      </c>
      <c r="N9" s="40">
        <v>7268.76</v>
      </c>
      <c r="O9" s="40">
        <v>2226.42</v>
      </c>
      <c r="P9" s="40">
        <v>5866.28</v>
      </c>
      <c r="Q9" s="40"/>
      <c r="R9" s="40"/>
      <c r="S9" s="40">
        <v>29610</v>
      </c>
      <c r="T9" s="40">
        <v>1986</v>
      </c>
      <c r="U9" s="40">
        <v>868</v>
      </c>
      <c r="V9" s="40">
        <v>2825</v>
      </c>
      <c r="W9" s="40">
        <v>612</v>
      </c>
      <c r="X9" s="40">
        <v>1986</v>
      </c>
      <c r="Y9" s="40">
        <v>1986</v>
      </c>
      <c r="Z9" s="40"/>
    </row>
    <row r="10" ht="148.5" spans="1:26">
      <c r="A10" s="35">
        <v>1</v>
      </c>
      <c r="B10" s="35" t="s">
        <v>100</v>
      </c>
      <c r="C10" s="35" t="s">
        <v>101</v>
      </c>
      <c r="D10" s="35" t="s">
        <v>102</v>
      </c>
      <c r="E10" s="42" t="s">
        <v>103</v>
      </c>
      <c r="F10" s="35" t="s">
        <v>104</v>
      </c>
      <c r="G10" s="35" t="s">
        <v>105</v>
      </c>
      <c r="H10" s="43">
        <v>43952</v>
      </c>
      <c r="I10" s="43">
        <v>44075</v>
      </c>
      <c r="J10" s="35" t="s">
        <v>106</v>
      </c>
      <c r="K10" s="35">
        <v>550.8</v>
      </c>
      <c r="L10" s="35">
        <v>560.8</v>
      </c>
      <c r="M10" s="35"/>
      <c r="N10" s="35"/>
      <c r="O10" s="35"/>
      <c r="P10" s="35">
        <v>550.8</v>
      </c>
      <c r="Q10" s="35"/>
      <c r="R10" s="35"/>
      <c r="S10" s="35">
        <v>10</v>
      </c>
      <c r="T10" s="35">
        <v>53</v>
      </c>
      <c r="U10" s="35">
        <v>20</v>
      </c>
      <c r="V10" s="35">
        <v>80</v>
      </c>
      <c r="W10" s="35">
        <v>17</v>
      </c>
      <c r="X10" s="35">
        <v>53</v>
      </c>
      <c r="Y10" s="35">
        <v>53</v>
      </c>
      <c r="Z10" s="35"/>
    </row>
    <row r="11" ht="40.5" spans="1:26">
      <c r="A11" s="35">
        <v>2</v>
      </c>
      <c r="B11" s="35" t="s">
        <v>100</v>
      </c>
      <c r="C11" s="35" t="s">
        <v>107</v>
      </c>
      <c r="D11" s="35" t="s">
        <v>108</v>
      </c>
      <c r="E11" s="35" t="s">
        <v>109</v>
      </c>
      <c r="F11" s="35" t="s">
        <v>110</v>
      </c>
      <c r="G11" s="35" t="s">
        <v>111</v>
      </c>
      <c r="H11" s="43">
        <v>43952</v>
      </c>
      <c r="I11" s="43">
        <v>44136</v>
      </c>
      <c r="J11" s="35" t="s">
        <v>112</v>
      </c>
      <c r="K11" s="35">
        <v>1829.91</v>
      </c>
      <c r="L11" s="35">
        <v>1829.91</v>
      </c>
      <c r="M11" s="35">
        <v>1829.91</v>
      </c>
      <c r="N11" s="35"/>
      <c r="O11" s="35"/>
      <c r="P11" s="35"/>
      <c r="Q11" s="35"/>
      <c r="R11" s="35"/>
      <c r="S11" s="35"/>
      <c r="T11" s="35">
        <v>183</v>
      </c>
      <c r="U11" s="35">
        <v>50</v>
      </c>
      <c r="V11" s="35">
        <v>200</v>
      </c>
      <c r="W11" s="35">
        <v>40</v>
      </c>
      <c r="X11" s="35">
        <v>183</v>
      </c>
      <c r="Y11" s="35">
        <v>183</v>
      </c>
      <c r="Z11" s="35"/>
    </row>
    <row r="12" ht="54" spans="1:26">
      <c r="A12" s="35">
        <v>3</v>
      </c>
      <c r="B12" s="35" t="s">
        <v>100</v>
      </c>
      <c r="C12" s="35" t="s">
        <v>113</v>
      </c>
      <c r="D12" s="35" t="s">
        <v>114</v>
      </c>
      <c r="E12" s="35" t="s">
        <v>115</v>
      </c>
      <c r="F12" s="35" t="s">
        <v>116</v>
      </c>
      <c r="G12" s="35" t="s">
        <v>117</v>
      </c>
      <c r="H12" s="43">
        <v>44044</v>
      </c>
      <c r="I12" s="43">
        <v>44136</v>
      </c>
      <c r="J12" s="35" t="s">
        <v>118</v>
      </c>
      <c r="K12" s="35">
        <v>204.7</v>
      </c>
      <c r="L12" s="35">
        <v>204.7</v>
      </c>
      <c r="M12" s="35">
        <v>204.7</v>
      </c>
      <c r="N12" s="35"/>
      <c r="O12" s="35"/>
      <c r="P12" s="35"/>
      <c r="Q12" s="35"/>
      <c r="R12" s="35"/>
      <c r="S12" s="35"/>
      <c r="T12" s="35">
        <v>20</v>
      </c>
      <c r="U12" s="35">
        <v>10</v>
      </c>
      <c r="V12" s="35">
        <v>34</v>
      </c>
      <c r="W12" s="35">
        <v>5</v>
      </c>
      <c r="X12" s="35">
        <v>20</v>
      </c>
      <c r="Y12" s="35">
        <v>20</v>
      </c>
      <c r="Z12" s="35"/>
    </row>
    <row r="13" ht="40.5" spans="1:26">
      <c r="A13" s="35">
        <v>4</v>
      </c>
      <c r="B13" s="35" t="s">
        <v>100</v>
      </c>
      <c r="C13" s="35" t="s">
        <v>119</v>
      </c>
      <c r="D13" s="35" t="s">
        <v>120</v>
      </c>
      <c r="E13" s="35" t="s">
        <v>121</v>
      </c>
      <c r="F13" s="35" t="s">
        <v>116</v>
      </c>
      <c r="G13" s="35" t="s">
        <v>117</v>
      </c>
      <c r="H13" s="43">
        <v>44044</v>
      </c>
      <c r="I13" s="43">
        <v>44136</v>
      </c>
      <c r="J13" s="35" t="s">
        <v>122</v>
      </c>
      <c r="K13" s="35">
        <v>150</v>
      </c>
      <c r="L13" s="35">
        <v>150</v>
      </c>
      <c r="M13" s="35">
        <v>150</v>
      </c>
      <c r="N13" s="35"/>
      <c r="O13" s="35"/>
      <c r="P13" s="35"/>
      <c r="Q13" s="35"/>
      <c r="R13" s="35"/>
      <c r="S13" s="35"/>
      <c r="T13" s="35">
        <v>15</v>
      </c>
      <c r="U13" s="35">
        <v>8</v>
      </c>
      <c r="V13" s="35">
        <v>25</v>
      </c>
      <c r="W13" s="35">
        <v>3</v>
      </c>
      <c r="X13" s="35">
        <v>15</v>
      </c>
      <c r="Y13" s="35">
        <v>15</v>
      </c>
      <c r="Z13" s="35"/>
    </row>
    <row r="14" ht="54" spans="1:26">
      <c r="A14" s="35">
        <v>5</v>
      </c>
      <c r="B14" s="35" t="s">
        <v>100</v>
      </c>
      <c r="C14" s="35" t="s">
        <v>123</v>
      </c>
      <c r="D14" s="35" t="s">
        <v>124</v>
      </c>
      <c r="E14" s="35" t="s">
        <v>125</v>
      </c>
      <c r="F14" s="35" t="s">
        <v>126</v>
      </c>
      <c r="G14" s="35" t="s">
        <v>127</v>
      </c>
      <c r="H14" s="43">
        <v>44044</v>
      </c>
      <c r="I14" s="43">
        <v>44136</v>
      </c>
      <c r="J14" s="35" t="s">
        <v>128</v>
      </c>
      <c r="K14" s="35">
        <v>800</v>
      </c>
      <c r="L14" s="35">
        <v>800</v>
      </c>
      <c r="M14" s="35">
        <v>800</v>
      </c>
      <c r="N14" s="35"/>
      <c r="O14" s="35"/>
      <c r="P14" s="35"/>
      <c r="Q14" s="35"/>
      <c r="R14" s="35"/>
      <c r="S14" s="35"/>
      <c r="T14" s="35">
        <v>40</v>
      </c>
      <c r="U14" s="35">
        <v>50</v>
      </c>
      <c r="V14" s="35">
        <v>180</v>
      </c>
      <c r="W14" s="35">
        <v>15</v>
      </c>
      <c r="X14" s="35">
        <v>40</v>
      </c>
      <c r="Y14" s="35">
        <v>40</v>
      </c>
      <c r="Z14" s="35"/>
    </row>
    <row r="15" ht="40.5" spans="1:26">
      <c r="A15" s="35">
        <v>6</v>
      </c>
      <c r="B15" s="35" t="s">
        <v>100</v>
      </c>
      <c r="C15" s="35" t="s">
        <v>129</v>
      </c>
      <c r="D15" s="35" t="s">
        <v>130</v>
      </c>
      <c r="E15" s="35" t="s">
        <v>131</v>
      </c>
      <c r="F15" s="35" t="s">
        <v>132</v>
      </c>
      <c r="G15" s="35" t="s">
        <v>133</v>
      </c>
      <c r="H15" s="43">
        <v>43952</v>
      </c>
      <c r="I15" s="43">
        <v>44136</v>
      </c>
      <c r="J15" s="35" t="s">
        <v>134</v>
      </c>
      <c r="K15" s="35">
        <v>3827.74</v>
      </c>
      <c r="L15" s="35">
        <v>3827.74</v>
      </c>
      <c r="M15" s="35"/>
      <c r="N15" s="35">
        <v>2327.74</v>
      </c>
      <c r="O15" s="35">
        <v>1500</v>
      </c>
      <c r="P15" s="35"/>
      <c r="Q15" s="35"/>
      <c r="R15" s="35"/>
      <c r="S15" s="35"/>
      <c r="T15" s="35">
        <v>250</v>
      </c>
      <c r="U15" s="35">
        <v>100</v>
      </c>
      <c r="V15" s="35">
        <v>350</v>
      </c>
      <c r="W15" s="35">
        <v>68</v>
      </c>
      <c r="X15" s="35">
        <v>250</v>
      </c>
      <c r="Y15" s="35">
        <v>250</v>
      </c>
      <c r="Z15" s="35"/>
    </row>
    <row r="16" ht="67.5" spans="1:26">
      <c r="A16" s="35">
        <v>7</v>
      </c>
      <c r="B16" s="35" t="s">
        <v>100</v>
      </c>
      <c r="C16" s="35" t="s">
        <v>135</v>
      </c>
      <c r="D16" s="35" t="s">
        <v>136</v>
      </c>
      <c r="E16" s="35" t="s">
        <v>137</v>
      </c>
      <c r="F16" s="35" t="s">
        <v>138</v>
      </c>
      <c r="G16" s="35" t="s">
        <v>111</v>
      </c>
      <c r="H16" s="43">
        <v>43952</v>
      </c>
      <c r="I16" s="43">
        <v>44136</v>
      </c>
      <c r="J16" s="35" t="s">
        <v>139</v>
      </c>
      <c r="K16" s="35">
        <v>1017.14</v>
      </c>
      <c r="L16" s="35">
        <v>1017.14</v>
      </c>
      <c r="M16" s="35"/>
      <c r="N16" s="35"/>
      <c r="O16" s="35"/>
      <c r="P16" s="35">
        <v>1017.14</v>
      </c>
      <c r="Q16" s="35"/>
      <c r="R16" s="35"/>
      <c r="S16" s="35"/>
      <c r="T16" s="35">
        <v>101</v>
      </c>
      <c r="U16" s="35">
        <v>40</v>
      </c>
      <c r="V16" s="35">
        <v>140</v>
      </c>
      <c r="W16" s="35">
        <v>35</v>
      </c>
      <c r="X16" s="35">
        <v>101</v>
      </c>
      <c r="Y16" s="35">
        <v>101</v>
      </c>
      <c r="Z16" s="35"/>
    </row>
    <row r="17" ht="54" spans="1:26">
      <c r="A17" s="35">
        <v>8</v>
      </c>
      <c r="B17" s="35" t="s">
        <v>100</v>
      </c>
      <c r="C17" s="35" t="s">
        <v>140</v>
      </c>
      <c r="D17" s="35" t="s">
        <v>100</v>
      </c>
      <c r="E17" s="35" t="s">
        <v>141</v>
      </c>
      <c r="F17" s="35" t="s">
        <v>142</v>
      </c>
      <c r="G17" s="35" t="s">
        <v>143</v>
      </c>
      <c r="H17" s="43">
        <v>44044</v>
      </c>
      <c r="I17" s="43">
        <v>44166</v>
      </c>
      <c r="J17" s="35" t="s">
        <v>144</v>
      </c>
      <c r="K17" s="35">
        <v>2048.18</v>
      </c>
      <c r="L17" s="35">
        <v>2048.18</v>
      </c>
      <c r="M17" s="35"/>
      <c r="N17" s="35"/>
      <c r="O17" s="35"/>
      <c r="P17" s="35">
        <v>2048.18</v>
      </c>
      <c r="Q17" s="35"/>
      <c r="R17" s="35"/>
      <c r="S17" s="35"/>
      <c r="T17" s="35">
        <v>220</v>
      </c>
      <c r="U17" s="35">
        <v>90</v>
      </c>
      <c r="V17" s="35">
        <v>300</v>
      </c>
      <c r="W17" s="35">
        <v>70</v>
      </c>
      <c r="X17" s="35">
        <v>220</v>
      </c>
      <c r="Y17" s="35">
        <v>220</v>
      </c>
      <c r="Z17" s="35"/>
    </row>
    <row r="18" ht="31" customHeight="1" spans="1:26">
      <c r="A18" s="35">
        <v>9</v>
      </c>
      <c r="B18" s="35" t="s">
        <v>100</v>
      </c>
      <c r="C18" s="35" t="s">
        <v>145</v>
      </c>
      <c r="D18" s="35" t="s">
        <v>146</v>
      </c>
      <c r="E18" s="35" t="s">
        <v>147</v>
      </c>
      <c r="F18" s="35" t="s">
        <v>148</v>
      </c>
      <c r="G18" s="35" t="s">
        <v>149</v>
      </c>
      <c r="H18" s="43">
        <v>44044</v>
      </c>
      <c r="I18" s="43">
        <v>44136</v>
      </c>
      <c r="J18" s="35" t="s">
        <v>150</v>
      </c>
      <c r="K18" s="35">
        <v>150</v>
      </c>
      <c r="L18" s="35">
        <v>150</v>
      </c>
      <c r="M18" s="35"/>
      <c r="N18" s="35">
        <v>150</v>
      </c>
      <c r="O18" s="35"/>
      <c r="P18" s="35"/>
      <c r="Q18" s="35"/>
      <c r="R18" s="35"/>
      <c r="S18" s="35"/>
      <c r="T18" s="35">
        <v>15</v>
      </c>
      <c r="U18" s="35">
        <v>10</v>
      </c>
      <c r="V18" s="35">
        <v>40</v>
      </c>
      <c r="W18" s="35">
        <v>4</v>
      </c>
      <c r="X18" s="35">
        <v>15</v>
      </c>
      <c r="Y18" s="35">
        <v>15</v>
      </c>
      <c r="Z18" s="35"/>
    </row>
    <row r="19" ht="27" spans="1:26">
      <c r="A19" s="35">
        <v>10</v>
      </c>
      <c r="B19" s="35" t="s">
        <v>100</v>
      </c>
      <c r="C19" s="35" t="s">
        <v>151</v>
      </c>
      <c r="D19" s="35" t="s">
        <v>136</v>
      </c>
      <c r="E19" s="35" t="s">
        <v>152</v>
      </c>
      <c r="F19" s="35" t="s">
        <v>132</v>
      </c>
      <c r="G19" s="35" t="s">
        <v>133</v>
      </c>
      <c r="H19" s="43">
        <v>43952</v>
      </c>
      <c r="I19" s="43">
        <v>44166</v>
      </c>
      <c r="J19" s="35" t="s">
        <v>153</v>
      </c>
      <c r="K19" s="35">
        <v>2000</v>
      </c>
      <c r="L19" s="35">
        <v>2000</v>
      </c>
      <c r="M19" s="35"/>
      <c r="N19" s="35">
        <v>1500</v>
      </c>
      <c r="O19" s="35">
        <v>500</v>
      </c>
      <c r="P19" s="35"/>
      <c r="Q19" s="35"/>
      <c r="R19" s="35"/>
      <c r="S19" s="35"/>
      <c r="T19" s="35">
        <v>200</v>
      </c>
      <c r="U19" s="35">
        <v>100</v>
      </c>
      <c r="V19" s="35">
        <v>350</v>
      </c>
      <c r="W19" s="35">
        <v>80</v>
      </c>
      <c r="X19" s="35">
        <v>200</v>
      </c>
      <c r="Y19" s="35">
        <v>200</v>
      </c>
      <c r="Z19" s="35"/>
    </row>
    <row r="20" ht="54" spans="1:26">
      <c r="A20" s="35">
        <v>11</v>
      </c>
      <c r="B20" s="35" t="s">
        <v>100</v>
      </c>
      <c r="C20" s="35" t="s">
        <v>154</v>
      </c>
      <c r="D20" s="35" t="s">
        <v>100</v>
      </c>
      <c r="E20" s="35" t="s">
        <v>155</v>
      </c>
      <c r="F20" s="35" t="s">
        <v>138</v>
      </c>
      <c r="G20" s="35" t="s">
        <v>111</v>
      </c>
      <c r="H20" s="43">
        <v>44044</v>
      </c>
      <c r="I20" s="43">
        <v>44166</v>
      </c>
      <c r="J20" s="35" t="s">
        <v>156</v>
      </c>
      <c r="K20" s="35">
        <v>1866.69</v>
      </c>
      <c r="L20" s="35">
        <v>1866.69</v>
      </c>
      <c r="M20" s="35"/>
      <c r="N20" s="35">
        <v>339.01</v>
      </c>
      <c r="O20" s="35">
        <v>226.42</v>
      </c>
      <c r="P20" s="35">
        <v>1301.26</v>
      </c>
      <c r="Q20" s="35"/>
      <c r="R20" s="35"/>
      <c r="S20" s="35"/>
      <c r="T20" s="35">
        <v>187</v>
      </c>
      <c r="U20" s="35">
        <v>60</v>
      </c>
      <c r="V20" s="35">
        <v>200</v>
      </c>
      <c r="W20" s="35">
        <v>55</v>
      </c>
      <c r="X20" s="35">
        <v>187</v>
      </c>
      <c r="Y20" s="35">
        <v>187</v>
      </c>
      <c r="Z20" s="35"/>
    </row>
    <row r="21" ht="54" spans="1:26">
      <c r="A21" s="35">
        <v>12</v>
      </c>
      <c r="B21" s="35" t="s">
        <v>100</v>
      </c>
      <c r="C21" s="35" t="s">
        <v>157</v>
      </c>
      <c r="D21" s="35" t="s">
        <v>158</v>
      </c>
      <c r="E21" s="35" t="s">
        <v>159</v>
      </c>
      <c r="F21" s="35" t="s">
        <v>138</v>
      </c>
      <c r="G21" s="35" t="s">
        <v>111</v>
      </c>
      <c r="H21" s="43">
        <v>43952</v>
      </c>
      <c r="I21" s="43">
        <v>44166</v>
      </c>
      <c r="J21" s="35" t="s">
        <v>160</v>
      </c>
      <c r="K21" s="35">
        <v>396.52</v>
      </c>
      <c r="L21" s="35">
        <v>396.52</v>
      </c>
      <c r="M21" s="35">
        <v>283.43</v>
      </c>
      <c r="N21" s="35">
        <v>113.09</v>
      </c>
      <c r="O21" s="35"/>
      <c r="P21" s="35"/>
      <c r="Q21" s="35"/>
      <c r="R21" s="35"/>
      <c r="S21" s="35"/>
      <c r="T21" s="35">
        <v>51</v>
      </c>
      <c r="U21" s="35">
        <v>30</v>
      </c>
      <c r="V21" s="35">
        <v>95</v>
      </c>
      <c r="W21" s="35">
        <v>20</v>
      </c>
      <c r="X21" s="35">
        <v>51</v>
      </c>
      <c r="Y21" s="35">
        <v>51</v>
      </c>
      <c r="Z21" s="35"/>
    </row>
    <row r="22" ht="52" customHeight="1" spans="1:26">
      <c r="A22" s="35">
        <v>13</v>
      </c>
      <c r="B22" s="35" t="s">
        <v>100</v>
      </c>
      <c r="C22" s="35" t="s">
        <v>161</v>
      </c>
      <c r="D22" s="35" t="s">
        <v>162</v>
      </c>
      <c r="E22" s="35" t="s">
        <v>163</v>
      </c>
      <c r="F22" s="35" t="s">
        <v>164</v>
      </c>
      <c r="G22" s="35" t="s">
        <v>164</v>
      </c>
      <c r="H22" s="43">
        <v>44044</v>
      </c>
      <c r="I22" s="43">
        <v>44470</v>
      </c>
      <c r="J22" s="35" t="s">
        <v>165</v>
      </c>
      <c r="K22" s="35">
        <v>5000</v>
      </c>
      <c r="L22" s="35">
        <v>34600</v>
      </c>
      <c r="M22" s="35">
        <v>2860.88</v>
      </c>
      <c r="N22" s="35">
        <v>1190.22</v>
      </c>
      <c r="O22" s="35"/>
      <c r="P22" s="35">
        <v>948.9</v>
      </c>
      <c r="Q22" s="35"/>
      <c r="R22" s="35"/>
      <c r="S22" s="35">
        <v>29600</v>
      </c>
      <c r="T22" s="35">
        <v>450</v>
      </c>
      <c r="U22" s="35">
        <v>230</v>
      </c>
      <c r="V22" s="35">
        <v>600</v>
      </c>
      <c r="W22" s="35">
        <v>140</v>
      </c>
      <c r="X22" s="35">
        <v>450</v>
      </c>
      <c r="Y22" s="35">
        <v>450</v>
      </c>
      <c r="Z22" s="35"/>
    </row>
    <row r="23" ht="40.5" spans="1:26">
      <c r="A23" s="35">
        <v>14</v>
      </c>
      <c r="B23" s="35" t="s">
        <v>100</v>
      </c>
      <c r="C23" s="35" t="s">
        <v>166</v>
      </c>
      <c r="D23" s="35" t="s">
        <v>158</v>
      </c>
      <c r="E23" s="35" t="s">
        <v>167</v>
      </c>
      <c r="F23" s="35" t="s">
        <v>138</v>
      </c>
      <c r="G23" s="35" t="s">
        <v>111</v>
      </c>
      <c r="H23" s="43">
        <v>44013</v>
      </c>
      <c r="I23" s="43">
        <v>44166</v>
      </c>
      <c r="J23" s="35" t="s">
        <v>168</v>
      </c>
      <c r="K23" s="35">
        <v>429.87</v>
      </c>
      <c r="L23" s="35">
        <v>429.87</v>
      </c>
      <c r="M23" s="35"/>
      <c r="N23" s="35">
        <v>429.87</v>
      </c>
      <c r="O23" s="35"/>
      <c r="P23" s="35"/>
      <c r="Q23" s="35"/>
      <c r="R23" s="35"/>
      <c r="S23" s="35"/>
      <c r="T23" s="35">
        <v>51</v>
      </c>
      <c r="U23" s="35">
        <v>20</v>
      </c>
      <c r="V23" s="35">
        <v>51</v>
      </c>
      <c r="W23" s="35">
        <v>20</v>
      </c>
      <c r="X23" s="35">
        <v>51</v>
      </c>
      <c r="Y23" s="35">
        <v>51</v>
      </c>
      <c r="Z23" s="35"/>
    </row>
    <row r="24" ht="81" spans="1:26">
      <c r="A24" s="35">
        <v>15</v>
      </c>
      <c r="B24" s="35" t="s">
        <v>100</v>
      </c>
      <c r="C24" s="35" t="s">
        <v>169</v>
      </c>
      <c r="D24" s="35" t="s">
        <v>136</v>
      </c>
      <c r="E24" s="35" t="s">
        <v>170</v>
      </c>
      <c r="F24" s="35" t="s">
        <v>138</v>
      </c>
      <c r="G24" s="35" t="s">
        <v>111</v>
      </c>
      <c r="H24" s="43">
        <v>44044</v>
      </c>
      <c r="I24" s="43">
        <v>44166</v>
      </c>
      <c r="J24" s="35" t="s">
        <v>171</v>
      </c>
      <c r="K24" s="35">
        <v>1500</v>
      </c>
      <c r="L24" s="35">
        <v>1500</v>
      </c>
      <c r="M24" s="35">
        <v>281.17</v>
      </c>
      <c r="N24" s="35">
        <v>1218.83</v>
      </c>
      <c r="O24" s="35"/>
      <c r="P24" s="35"/>
      <c r="Q24" s="35"/>
      <c r="R24" s="35"/>
      <c r="S24" s="35"/>
      <c r="T24" s="35">
        <v>150</v>
      </c>
      <c r="U24" s="35">
        <v>50</v>
      </c>
      <c r="V24" s="35">
        <v>180</v>
      </c>
      <c r="W24" s="35">
        <v>40</v>
      </c>
      <c r="X24" s="35">
        <v>150</v>
      </c>
      <c r="Y24" s="35">
        <v>150</v>
      </c>
      <c r="Z24" s="35"/>
    </row>
    <row r="25" s="22" customFormat="1" ht="31" customHeight="1" spans="1:26">
      <c r="A25" s="40"/>
      <c r="B25" s="37" t="s">
        <v>172</v>
      </c>
      <c r="C25" s="38"/>
      <c r="D25" s="38"/>
      <c r="E25" s="38"/>
      <c r="F25" s="38"/>
      <c r="G25" s="38"/>
      <c r="H25" s="41"/>
      <c r="I25" s="34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="22" customFormat="1" ht="24" customHeight="1" spans="1:26">
      <c r="A26" s="37" t="s">
        <v>99</v>
      </c>
      <c r="B26" s="38"/>
      <c r="C26" s="38"/>
      <c r="D26" s="38"/>
      <c r="E26" s="39"/>
      <c r="F26" s="40"/>
      <c r="G26" s="40"/>
      <c r="H26" s="34"/>
      <c r="I26" s="34"/>
      <c r="J26" s="40"/>
      <c r="K26" s="40">
        <v>4700.65</v>
      </c>
      <c r="L26" s="40">
        <v>4700.65</v>
      </c>
      <c r="M26" s="40">
        <v>0</v>
      </c>
      <c r="N26" s="40">
        <v>306.46</v>
      </c>
      <c r="O26" s="40">
        <v>0</v>
      </c>
      <c r="P26" s="40">
        <v>4394.19</v>
      </c>
      <c r="Q26" s="40"/>
      <c r="R26" s="40"/>
      <c r="S26" s="40"/>
      <c r="T26" s="40"/>
      <c r="U26" s="40">
        <v>4256</v>
      </c>
      <c r="V26" s="40">
        <v>13241</v>
      </c>
      <c r="W26" s="40">
        <v>286</v>
      </c>
      <c r="X26" s="40">
        <v>1007</v>
      </c>
      <c r="Y26" s="40">
        <v>1007</v>
      </c>
      <c r="Z26" s="40"/>
    </row>
    <row r="27" ht="67.5" spans="1:26">
      <c r="A27" s="35">
        <v>1</v>
      </c>
      <c r="B27" s="35" t="s">
        <v>100</v>
      </c>
      <c r="C27" s="35" t="s">
        <v>173</v>
      </c>
      <c r="D27" s="35" t="s">
        <v>174</v>
      </c>
      <c r="E27" s="35" t="s">
        <v>175</v>
      </c>
      <c r="F27" s="35" t="s">
        <v>176</v>
      </c>
      <c r="G27" s="35" t="s">
        <v>177</v>
      </c>
      <c r="H27" s="43">
        <v>43891</v>
      </c>
      <c r="I27" s="43">
        <v>43983</v>
      </c>
      <c r="J27" s="35" t="s">
        <v>178</v>
      </c>
      <c r="K27" s="35">
        <v>93.31</v>
      </c>
      <c r="L27" s="35">
        <v>93.31</v>
      </c>
      <c r="M27" s="35"/>
      <c r="N27" s="35"/>
      <c r="O27" s="35"/>
      <c r="P27" s="35">
        <v>93.31</v>
      </c>
      <c r="Q27" s="35"/>
      <c r="R27" s="35"/>
      <c r="S27" s="35"/>
      <c r="T27" s="35"/>
      <c r="U27" s="35">
        <v>454</v>
      </c>
      <c r="V27" s="35">
        <v>1803</v>
      </c>
      <c r="W27" s="35">
        <v>43</v>
      </c>
      <c r="X27" s="35">
        <v>191</v>
      </c>
      <c r="Y27" s="35">
        <v>191</v>
      </c>
      <c r="Z27" s="35"/>
    </row>
    <row r="28" ht="29" customHeight="1" spans="1:26">
      <c r="A28" s="35">
        <v>2</v>
      </c>
      <c r="B28" s="35" t="s">
        <v>100</v>
      </c>
      <c r="C28" s="35" t="s">
        <v>179</v>
      </c>
      <c r="D28" s="35" t="s">
        <v>180</v>
      </c>
      <c r="E28" s="35" t="s">
        <v>181</v>
      </c>
      <c r="F28" s="35" t="s">
        <v>182</v>
      </c>
      <c r="G28" s="35" t="s">
        <v>183</v>
      </c>
      <c r="H28" s="43">
        <v>43891</v>
      </c>
      <c r="I28" s="43">
        <v>43983</v>
      </c>
      <c r="J28" s="35" t="s">
        <v>178</v>
      </c>
      <c r="K28" s="35">
        <v>90</v>
      </c>
      <c r="L28" s="35">
        <v>90</v>
      </c>
      <c r="M28" s="35"/>
      <c r="N28" s="35"/>
      <c r="O28" s="35"/>
      <c r="P28" s="35">
        <v>90</v>
      </c>
      <c r="Q28" s="35"/>
      <c r="R28" s="35"/>
      <c r="S28" s="35"/>
      <c r="T28" s="35"/>
      <c r="U28" s="35">
        <v>88</v>
      </c>
      <c r="V28" s="35">
        <v>230</v>
      </c>
      <c r="W28" s="35">
        <v>12</v>
      </c>
      <c r="X28" s="35">
        <v>30</v>
      </c>
      <c r="Y28" s="35">
        <v>30</v>
      </c>
      <c r="Z28" s="35"/>
    </row>
    <row r="29" ht="27" spans="1:26">
      <c r="A29" s="35">
        <v>3</v>
      </c>
      <c r="B29" s="35" t="s">
        <v>100</v>
      </c>
      <c r="C29" s="35" t="s">
        <v>184</v>
      </c>
      <c r="D29" s="35" t="s">
        <v>185</v>
      </c>
      <c r="E29" s="35" t="s">
        <v>186</v>
      </c>
      <c r="F29" s="35" t="s">
        <v>182</v>
      </c>
      <c r="G29" s="35" t="s">
        <v>183</v>
      </c>
      <c r="H29" s="43">
        <v>43891</v>
      </c>
      <c r="I29" s="43">
        <v>43983</v>
      </c>
      <c r="J29" s="35" t="s">
        <v>178</v>
      </c>
      <c r="K29" s="35">
        <v>90</v>
      </c>
      <c r="L29" s="35">
        <v>90</v>
      </c>
      <c r="M29" s="35"/>
      <c r="N29" s="35"/>
      <c r="O29" s="35"/>
      <c r="P29" s="35">
        <v>90</v>
      </c>
      <c r="Q29" s="35"/>
      <c r="R29" s="35"/>
      <c r="S29" s="35"/>
      <c r="T29" s="35"/>
      <c r="U29" s="35">
        <v>96</v>
      </c>
      <c r="V29" s="35">
        <v>251</v>
      </c>
      <c r="W29" s="35">
        <v>6</v>
      </c>
      <c r="X29" s="35">
        <v>15</v>
      </c>
      <c r="Y29" s="35">
        <v>15</v>
      </c>
      <c r="Z29" s="35"/>
    </row>
    <row r="30" ht="27" spans="1:26">
      <c r="A30" s="35">
        <v>4</v>
      </c>
      <c r="B30" s="35" t="s">
        <v>100</v>
      </c>
      <c r="C30" s="35" t="s">
        <v>187</v>
      </c>
      <c r="D30" s="35" t="s">
        <v>188</v>
      </c>
      <c r="E30" s="35" t="s">
        <v>189</v>
      </c>
      <c r="F30" s="35" t="s">
        <v>182</v>
      </c>
      <c r="G30" s="35" t="s">
        <v>183</v>
      </c>
      <c r="H30" s="43">
        <v>43891</v>
      </c>
      <c r="I30" s="43">
        <v>43983</v>
      </c>
      <c r="J30" s="35" t="s">
        <v>190</v>
      </c>
      <c r="K30" s="35">
        <v>100</v>
      </c>
      <c r="L30" s="35">
        <v>100</v>
      </c>
      <c r="M30" s="35"/>
      <c r="N30" s="35"/>
      <c r="O30" s="35"/>
      <c r="P30" s="35">
        <v>100</v>
      </c>
      <c r="Q30" s="35"/>
      <c r="R30" s="35"/>
      <c r="S30" s="35"/>
      <c r="T30" s="35"/>
      <c r="U30" s="35">
        <v>178</v>
      </c>
      <c r="V30" s="35">
        <v>463</v>
      </c>
      <c r="W30" s="35">
        <v>17</v>
      </c>
      <c r="X30" s="35">
        <v>45</v>
      </c>
      <c r="Y30" s="35">
        <v>45</v>
      </c>
      <c r="Z30" s="35"/>
    </row>
    <row r="31" ht="32" customHeight="1" spans="1:26">
      <c r="A31" s="35">
        <v>5</v>
      </c>
      <c r="B31" s="35" t="s">
        <v>100</v>
      </c>
      <c r="C31" s="35" t="s">
        <v>191</v>
      </c>
      <c r="D31" s="35" t="s">
        <v>192</v>
      </c>
      <c r="E31" s="35" t="s">
        <v>193</v>
      </c>
      <c r="F31" s="35" t="s">
        <v>182</v>
      </c>
      <c r="G31" s="35" t="s">
        <v>183</v>
      </c>
      <c r="H31" s="43">
        <v>43891</v>
      </c>
      <c r="I31" s="43">
        <v>43983</v>
      </c>
      <c r="J31" s="35" t="s">
        <v>194</v>
      </c>
      <c r="K31" s="35">
        <v>600</v>
      </c>
      <c r="L31" s="35">
        <v>600</v>
      </c>
      <c r="M31" s="35"/>
      <c r="N31" s="35"/>
      <c r="O31" s="35"/>
      <c r="P31" s="35">
        <v>600</v>
      </c>
      <c r="Q31" s="35"/>
      <c r="R31" s="35"/>
      <c r="S31" s="35"/>
      <c r="T31" s="35"/>
      <c r="U31" s="35">
        <v>123</v>
      </c>
      <c r="V31" s="35">
        <v>364</v>
      </c>
      <c r="W31" s="35">
        <v>13</v>
      </c>
      <c r="X31" s="35">
        <v>40</v>
      </c>
      <c r="Y31" s="35">
        <v>40</v>
      </c>
      <c r="Z31" s="35"/>
    </row>
    <row r="32" ht="32" customHeight="1" spans="1:26">
      <c r="A32" s="35">
        <v>6</v>
      </c>
      <c r="B32" s="35" t="s">
        <v>100</v>
      </c>
      <c r="C32" s="35" t="s">
        <v>195</v>
      </c>
      <c r="D32" s="35" t="s">
        <v>196</v>
      </c>
      <c r="E32" s="35" t="s">
        <v>197</v>
      </c>
      <c r="F32" s="35" t="s">
        <v>182</v>
      </c>
      <c r="G32" s="35" t="s">
        <v>183</v>
      </c>
      <c r="H32" s="43">
        <v>43891</v>
      </c>
      <c r="I32" s="43">
        <v>43983</v>
      </c>
      <c r="J32" s="35" t="s">
        <v>198</v>
      </c>
      <c r="K32" s="35">
        <v>200</v>
      </c>
      <c r="L32" s="35">
        <v>200</v>
      </c>
      <c r="M32" s="35"/>
      <c r="N32" s="35"/>
      <c r="O32" s="35"/>
      <c r="P32" s="35">
        <v>200</v>
      </c>
      <c r="Q32" s="35"/>
      <c r="R32" s="35"/>
      <c r="S32" s="35"/>
      <c r="T32" s="35"/>
      <c r="U32" s="35">
        <v>567</v>
      </c>
      <c r="V32" s="35">
        <v>2466</v>
      </c>
      <c r="W32" s="35">
        <v>39</v>
      </c>
      <c r="X32" s="35">
        <v>135</v>
      </c>
      <c r="Y32" s="35">
        <v>135</v>
      </c>
      <c r="Z32" s="35"/>
    </row>
    <row r="33" ht="54" spans="1:26">
      <c r="A33" s="35">
        <v>7</v>
      </c>
      <c r="B33" s="35" t="s">
        <v>100</v>
      </c>
      <c r="C33" s="35" t="s">
        <v>199</v>
      </c>
      <c r="D33" s="35" t="s">
        <v>200</v>
      </c>
      <c r="E33" s="35" t="s">
        <v>201</v>
      </c>
      <c r="F33" s="35" t="s">
        <v>202</v>
      </c>
      <c r="G33" s="35" t="s">
        <v>203</v>
      </c>
      <c r="H33" s="43">
        <v>44044</v>
      </c>
      <c r="I33" s="43">
        <v>44136</v>
      </c>
      <c r="J33" s="35" t="s">
        <v>204</v>
      </c>
      <c r="K33" s="35">
        <v>1310.09</v>
      </c>
      <c r="L33" s="35">
        <v>1310.09</v>
      </c>
      <c r="M33" s="35"/>
      <c r="N33" s="35"/>
      <c r="O33" s="35"/>
      <c r="P33" s="35">
        <v>1310.09</v>
      </c>
      <c r="Q33" s="35"/>
      <c r="R33" s="35"/>
      <c r="S33" s="35"/>
      <c r="T33" s="35"/>
      <c r="U33" s="35">
        <v>658</v>
      </c>
      <c r="V33" s="35">
        <v>2581</v>
      </c>
      <c r="W33" s="35">
        <v>39</v>
      </c>
      <c r="X33" s="35">
        <v>136</v>
      </c>
      <c r="Y33" s="35">
        <v>136</v>
      </c>
      <c r="Z33" s="35"/>
    </row>
    <row r="34" ht="54" spans="1:26">
      <c r="A34" s="35">
        <v>8</v>
      </c>
      <c r="B34" s="35" t="s">
        <v>100</v>
      </c>
      <c r="C34" s="35" t="s">
        <v>205</v>
      </c>
      <c r="D34" s="35" t="s">
        <v>206</v>
      </c>
      <c r="E34" s="35" t="s">
        <v>207</v>
      </c>
      <c r="F34" s="35" t="s">
        <v>202</v>
      </c>
      <c r="G34" s="35" t="s">
        <v>203</v>
      </c>
      <c r="H34" s="43">
        <v>44044</v>
      </c>
      <c r="I34" s="43">
        <v>44136</v>
      </c>
      <c r="J34" s="35" t="s">
        <v>208</v>
      </c>
      <c r="K34" s="35">
        <v>1050.79</v>
      </c>
      <c r="L34" s="35">
        <v>1050.79</v>
      </c>
      <c r="M34" s="35"/>
      <c r="N34" s="35"/>
      <c r="O34" s="35"/>
      <c r="P34" s="35">
        <v>1050.79</v>
      </c>
      <c r="Q34" s="35"/>
      <c r="R34" s="35"/>
      <c r="S34" s="35"/>
      <c r="T34" s="35"/>
      <c r="U34" s="35">
        <v>2027</v>
      </c>
      <c r="V34" s="35">
        <v>4903</v>
      </c>
      <c r="W34" s="35">
        <v>82</v>
      </c>
      <c r="X34" s="35">
        <v>303</v>
      </c>
      <c r="Y34" s="35">
        <v>303</v>
      </c>
      <c r="Z34" s="35"/>
    </row>
    <row r="35" ht="54" spans="1:26">
      <c r="A35" s="35">
        <v>9</v>
      </c>
      <c r="B35" s="35" t="s">
        <v>100</v>
      </c>
      <c r="C35" s="35" t="s">
        <v>209</v>
      </c>
      <c r="D35" s="35" t="s">
        <v>210</v>
      </c>
      <c r="E35" s="35" t="s">
        <v>211</v>
      </c>
      <c r="F35" s="35" t="s">
        <v>182</v>
      </c>
      <c r="G35" s="35" t="s">
        <v>183</v>
      </c>
      <c r="H35" s="43">
        <v>44075</v>
      </c>
      <c r="I35" s="43">
        <v>44166</v>
      </c>
      <c r="J35" s="35" t="s">
        <v>212</v>
      </c>
      <c r="K35" s="35">
        <v>860</v>
      </c>
      <c r="L35" s="35">
        <v>860</v>
      </c>
      <c r="M35" s="35"/>
      <c r="N35" s="35"/>
      <c r="O35" s="35"/>
      <c r="P35" s="35">
        <v>860</v>
      </c>
      <c r="Q35" s="35"/>
      <c r="R35" s="35"/>
      <c r="S35" s="35"/>
      <c r="T35" s="35"/>
      <c r="U35" s="35">
        <v>65</v>
      </c>
      <c r="V35" s="35">
        <v>180</v>
      </c>
      <c r="W35" s="35">
        <v>35</v>
      </c>
      <c r="X35" s="35">
        <v>112</v>
      </c>
      <c r="Y35" s="35">
        <v>112</v>
      </c>
      <c r="Z35" s="35"/>
    </row>
    <row r="36" customFormat="1" ht="53" customHeight="1" spans="1:26">
      <c r="A36" s="35">
        <v>10</v>
      </c>
      <c r="B36" s="35" t="s">
        <v>100</v>
      </c>
      <c r="C36" s="35" t="s">
        <v>213</v>
      </c>
      <c r="D36" s="35" t="s">
        <v>214</v>
      </c>
      <c r="E36" s="35" t="s">
        <v>215</v>
      </c>
      <c r="F36" s="35" t="s">
        <v>176</v>
      </c>
      <c r="G36" s="35" t="s">
        <v>177</v>
      </c>
      <c r="H36" s="43">
        <v>44044</v>
      </c>
      <c r="I36" s="43">
        <v>44136</v>
      </c>
      <c r="J36" s="35" t="s">
        <v>216</v>
      </c>
      <c r="K36" s="35">
        <v>244.0628</v>
      </c>
      <c r="L36" s="35">
        <v>244.0628</v>
      </c>
      <c r="M36" s="35"/>
      <c r="N36" s="35">
        <v>244.0628</v>
      </c>
      <c r="O36" s="35"/>
      <c r="P36" s="35"/>
      <c r="Q36" s="35"/>
      <c r="R36" s="35"/>
      <c r="S36" s="35"/>
      <c r="T36" s="35"/>
      <c r="U36" s="35">
        <v>450</v>
      </c>
      <c r="V36" s="35">
        <v>1964</v>
      </c>
      <c r="W36" s="35">
        <v>50</v>
      </c>
      <c r="X36" s="35">
        <v>206</v>
      </c>
      <c r="Y36" s="35">
        <v>206</v>
      </c>
      <c r="Z36" s="35"/>
    </row>
    <row r="37" customFormat="1" ht="40" customHeight="1" spans="1:26">
      <c r="A37" s="35">
        <v>11</v>
      </c>
      <c r="B37" s="35" t="s">
        <v>100</v>
      </c>
      <c r="C37" s="35" t="s">
        <v>217</v>
      </c>
      <c r="D37" s="35" t="s">
        <v>218</v>
      </c>
      <c r="E37" s="35" t="s">
        <v>219</v>
      </c>
      <c r="F37" s="35" t="s">
        <v>176</v>
      </c>
      <c r="G37" s="35" t="s">
        <v>177</v>
      </c>
      <c r="H37" s="43">
        <v>43983</v>
      </c>
      <c r="I37" s="43">
        <v>44075</v>
      </c>
      <c r="J37" s="35" t="s">
        <v>220</v>
      </c>
      <c r="K37" s="35">
        <v>62.3941</v>
      </c>
      <c r="L37" s="35">
        <v>62.3941</v>
      </c>
      <c r="M37" s="35"/>
      <c r="N37" s="35">
        <v>62.3941</v>
      </c>
      <c r="O37" s="35"/>
      <c r="P37" s="35"/>
      <c r="Q37" s="35"/>
      <c r="R37" s="35"/>
      <c r="S37" s="35"/>
      <c r="T37" s="35"/>
      <c r="U37" s="35">
        <v>450</v>
      </c>
      <c r="V37" s="35">
        <v>1964</v>
      </c>
      <c r="W37" s="35">
        <v>50</v>
      </c>
      <c r="X37" s="35">
        <v>206</v>
      </c>
      <c r="Y37" s="35">
        <v>206</v>
      </c>
      <c r="Z37" s="35"/>
    </row>
    <row r="38" s="22" customFormat="1" ht="28" customHeight="1" spans="1:26">
      <c r="A38" s="40"/>
      <c r="B38" s="37" t="s">
        <v>221</v>
      </c>
      <c r="C38" s="38"/>
      <c r="D38" s="38"/>
      <c r="E38" s="38"/>
      <c r="F38" s="38"/>
      <c r="G38" s="38"/>
      <c r="H38" s="41"/>
      <c r="I38" s="34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="22" customFormat="1" ht="28" customHeight="1" spans="1:26">
      <c r="A39" s="37" t="s">
        <v>99</v>
      </c>
      <c r="B39" s="38"/>
      <c r="C39" s="38"/>
      <c r="D39" s="38"/>
      <c r="E39" s="39"/>
      <c r="F39" s="40"/>
      <c r="G39" s="40"/>
      <c r="H39" s="34"/>
      <c r="I39" s="34"/>
      <c r="J39" s="40"/>
      <c r="K39" s="40">
        <v>738.5</v>
      </c>
      <c r="L39" s="40">
        <v>738.5</v>
      </c>
      <c r="M39" s="40">
        <v>738.5</v>
      </c>
      <c r="N39" s="40"/>
      <c r="O39" s="40"/>
      <c r="P39" s="40"/>
      <c r="Q39" s="40"/>
      <c r="R39" s="40"/>
      <c r="S39" s="40"/>
      <c r="T39" s="40">
        <v>738.5</v>
      </c>
      <c r="U39" s="40"/>
      <c r="V39" s="40">
        <v>2109</v>
      </c>
      <c r="W39" s="40"/>
      <c r="X39" s="40">
        <v>1140</v>
      </c>
      <c r="Y39" s="40">
        <v>1140</v>
      </c>
      <c r="Z39" s="40"/>
    </row>
    <row r="40" ht="27" spans="1:26">
      <c r="A40" s="35">
        <v>1</v>
      </c>
      <c r="B40" s="35" t="s">
        <v>100</v>
      </c>
      <c r="C40" s="35" t="s">
        <v>222</v>
      </c>
      <c r="D40" s="35" t="s">
        <v>223</v>
      </c>
      <c r="E40" s="35" t="s">
        <v>224</v>
      </c>
      <c r="F40" s="35" t="s">
        <v>225</v>
      </c>
      <c r="G40" s="35" t="s">
        <v>226</v>
      </c>
      <c r="H40" s="43">
        <v>43831</v>
      </c>
      <c r="I40" s="43">
        <v>44166</v>
      </c>
      <c r="J40" s="35" t="s">
        <v>227</v>
      </c>
      <c r="K40" s="35">
        <v>260.4</v>
      </c>
      <c r="L40" s="35">
        <v>260.4</v>
      </c>
      <c r="M40" s="35">
        <v>260.4</v>
      </c>
      <c r="N40" s="35"/>
      <c r="O40" s="35"/>
      <c r="P40" s="35"/>
      <c r="Q40" s="35"/>
      <c r="R40" s="35"/>
      <c r="S40" s="35"/>
      <c r="T40" s="35">
        <v>260.4</v>
      </c>
      <c r="U40" s="35"/>
      <c r="V40" s="35">
        <v>744</v>
      </c>
      <c r="W40" s="35"/>
      <c r="X40" s="35">
        <v>413</v>
      </c>
      <c r="Y40" s="35">
        <v>413</v>
      </c>
      <c r="Z40" s="35"/>
    </row>
    <row r="41" ht="27" spans="1:26">
      <c r="A41" s="35">
        <v>2</v>
      </c>
      <c r="B41" s="35" t="s">
        <v>100</v>
      </c>
      <c r="C41" s="35" t="s">
        <v>228</v>
      </c>
      <c r="D41" s="35" t="s">
        <v>223</v>
      </c>
      <c r="E41" s="35" t="s">
        <v>229</v>
      </c>
      <c r="F41" s="35" t="s">
        <v>225</v>
      </c>
      <c r="G41" s="35" t="s">
        <v>226</v>
      </c>
      <c r="H41" s="43">
        <v>43831</v>
      </c>
      <c r="I41" s="43">
        <v>44166</v>
      </c>
      <c r="J41" s="35" t="s">
        <v>230</v>
      </c>
      <c r="K41" s="35">
        <v>35</v>
      </c>
      <c r="L41" s="35">
        <v>35</v>
      </c>
      <c r="M41" s="35">
        <v>35</v>
      </c>
      <c r="N41" s="35"/>
      <c r="O41" s="35"/>
      <c r="P41" s="35"/>
      <c r="Q41" s="35"/>
      <c r="R41" s="35"/>
      <c r="S41" s="35"/>
      <c r="T41" s="35">
        <v>35</v>
      </c>
      <c r="U41" s="35"/>
      <c r="V41" s="35">
        <v>100</v>
      </c>
      <c r="W41" s="35"/>
      <c r="X41" s="35">
        <v>65</v>
      </c>
      <c r="Y41" s="35">
        <v>65</v>
      </c>
      <c r="Z41" s="35"/>
    </row>
    <row r="42" ht="40.5" spans="1:26">
      <c r="A42" s="35">
        <v>3</v>
      </c>
      <c r="B42" s="35" t="s">
        <v>100</v>
      </c>
      <c r="C42" s="35" t="s">
        <v>231</v>
      </c>
      <c r="D42" s="35" t="s">
        <v>223</v>
      </c>
      <c r="E42" s="35" t="s">
        <v>232</v>
      </c>
      <c r="F42" s="35" t="s">
        <v>225</v>
      </c>
      <c r="G42" s="35" t="s">
        <v>226</v>
      </c>
      <c r="H42" s="43">
        <v>43831</v>
      </c>
      <c r="I42" s="43">
        <v>44166</v>
      </c>
      <c r="J42" s="35" t="s">
        <v>233</v>
      </c>
      <c r="K42" s="35">
        <v>14</v>
      </c>
      <c r="L42" s="35">
        <v>14</v>
      </c>
      <c r="M42" s="35">
        <v>14</v>
      </c>
      <c r="N42" s="35"/>
      <c r="O42" s="35"/>
      <c r="P42" s="35"/>
      <c r="Q42" s="35"/>
      <c r="R42" s="35"/>
      <c r="S42" s="35"/>
      <c r="T42" s="35">
        <v>14</v>
      </c>
      <c r="U42" s="35"/>
      <c r="V42" s="35">
        <v>40</v>
      </c>
      <c r="W42" s="35"/>
      <c r="X42" s="35">
        <v>35</v>
      </c>
      <c r="Y42" s="35">
        <v>35</v>
      </c>
      <c r="Z42" s="35"/>
    </row>
    <row r="43" ht="27" spans="1:26">
      <c r="A43" s="35">
        <v>4</v>
      </c>
      <c r="B43" s="35" t="s">
        <v>100</v>
      </c>
      <c r="C43" s="35" t="s">
        <v>234</v>
      </c>
      <c r="D43" s="35" t="s">
        <v>223</v>
      </c>
      <c r="E43" s="35" t="s">
        <v>235</v>
      </c>
      <c r="F43" s="35" t="s">
        <v>225</v>
      </c>
      <c r="G43" s="35" t="s">
        <v>226</v>
      </c>
      <c r="H43" s="43">
        <v>43831</v>
      </c>
      <c r="I43" s="43">
        <v>44166</v>
      </c>
      <c r="J43" s="35" t="s">
        <v>233</v>
      </c>
      <c r="K43" s="35">
        <v>14</v>
      </c>
      <c r="L43" s="35">
        <v>14</v>
      </c>
      <c r="M43" s="35">
        <v>14</v>
      </c>
      <c r="N43" s="35"/>
      <c r="O43" s="35"/>
      <c r="P43" s="35"/>
      <c r="Q43" s="35"/>
      <c r="R43" s="35"/>
      <c r="S43" s="35"/>
      <c r="T43" s="35">
        <v>14</v>
      </c>
      <c r="U43" s="35"/>
      <c r="V43" s="35">
        <v>40</v>
      </c>
      <c r="W43" s="35"/>
      <c r="X43" s="35">
        <v>30</v>
      </c>
      <c r="Y43" s="35">
        <v>30</v>
      </c>
      <c r="Z43" s="35"/>
    </row>
    <row r="44" ht="27" spans="1:26">
      <c r="A44" s="35">
        <v>5</v>
      </c>
      <c r="B44" s="35" t="s">
        <v>100</v>
      </c>
      <c r="C44" s="35" t="s">
        <v>236</v>
      </c>
      <c r="D44" s="35" t="s">
        <v>223</v>
      </c>
      <c r="E44" s="35" t="s">
        <v>237</v>
      </c>
      <c r="F44" s="35" t="s">
        <v>225</v>
      </c>
      <c r="G44" s="35" t="s">
        <v>226</v>
      </c>
      <c r="H44" s="43">
        <v>43831</v>
      </c>
      <c r="I44" s="43">
        <v>44166</v>
      </c>
      <c r="J44" s="35" t="s">
        <v>238</v>
      </c>
      <c r="K44" s="35">
        <v>6</v>
      </c>
      <c r="L44" s="35">
        <v>6</v>
      </c>
      <c r="M44" s="35">
        <v>6</v>
      </c>
      <c r="N44" s="35"/>
      <c r="O44" s="35"/>
      <c r="P44" s="35"/>
      <c r="Q44" s="35"/>
      <c r="R44" s="35"/>
      <c r="S44" s="35"/>
      <c r="T44" s="35">
        <v>6</v>
      </c>
      <c r="U44" s="35"/>
      <c r="V44" s="35">
        <v>17</v>
      </c>
      <c r="W44" s="35"/>
      <c r="X44" s="35">
        <v>15</v>
      </c>
      <c r="Y44" s="35">
        <v>15</v>
      </c>
      <c r="Z44" s="35"/>
    </row>
    <row r="45" ht="27" spans="1:26">
      <c r="A45" s="35">
        <v>6</v>
      </c>
      <c r="B45" s="35" t="s">
        <v>100</v>
      </c>
      <c r="C45" s="35" t="s">
        <v>239</v>
      </c>
      <c r="D45" s="35" t="s">
        <v>223</v>
      </c>
      <c r="E45" s="35" t="s">
        <v>240</v>
      </c>
      <c r="F45" s="35" t="s">
        <v>225</v>
      </c>
      <c r="G45" s="35" t="s">
        <v>226</v>
      </c>
      <c r="H45" s="43">
        <v>43831</v>
      </c>
      <c r="I45" s="43">
        <v>44166</v>
      </c>
      <c r="J45" s="35" t="s">
        <v>241</v>
      </c>
      <c r="K45" s="35">
        <v>280</v>
      </c>
      <c r="L45" s="35">
        <v>280</v>
      </c>
      <c r="M45" s="35">
        <v>280</v>
      </c>
      <c r="N45" s="35"/>
      <c r="O45" s="35"/>
      <c r="P45" s="35"/>
      <c r="Q45" s="35"/>
      <c r="R45" s="35"/>
      <c r="S45" s="35"/>
      <c r="T45" s="35">
        <v>280</v>
      </c>
      <c r="U45" s="35"/>
      <c r="V45" s="35">
        <v>800</v>
      </c>
      <c r="W45" s="35"/>
      <c r="X45" s="35">
        <v>569</v>
      </c>
      <c r="Y45" s="35">
        <v>569</v>
      </c>
      <c r="Z45" s="35"/>
    </row>
    <row r="46" ht="27" spans="1:26">
      <c r="A46" s="35">
        <v>7</v>
      </c>
      <c r="B46" s="35" t="s">
        <v>100</v>
      </c>
      <c r="C46" s="35" t="s">
        <v>242</v>
      </c>
      <c r="D46" s="35" t="s">
        <v>223</v>
      </c>
      <c r="E46" s="35" t="s">
        <v>243</v>
      </c>
      <c r="F46" s="35" t="s">
        <v>225</v>
      </c>
      <c r="G46" s="35" t="s">
        <v>226</v>
      </c>
      <c r="H46" s="43">
        <v>43831</v>
      </c>
      <c r="I46" s="43">
        <v>44166</v>
      </c>
      <c r="J46" s="35" t="s">
        <v>244</v>
      </c>
      <c r="K46" s="35">
        <v>5.6</v>
      </c>
      <c r="L46" s="35">
        <v>5.6</v>
      </c>
      <c r="M46" s="35">
        <v>5.6</v>
      </c>
      <c r="N46" s="35"/>
      <c r="O46" s="35"/>
      <c r="P46" s="35"/>
      <c r="Q46" s="35"/>
      <c r="R46" s="35"/>
      <c r="S46" s="35"/>
      <c r="T46" s="35">
        <v>5.6</v>
      </c>
      <c r="U46" s="35"/>
      <c r="V46" s="35">
        <v>16</v>
      </c>
      <c r="W46" s="35"/>
      <c r="X46" s="35">
        <v>13</v>
      </c>
      <c r="Y46" s="35">
        <v>13</v>
      </c>
      <c r="Z46" s="35"/>
    </row>
    <row r="47" ht="24" customHeight="1" spans="1:26">
      <c r="A47" s="35">
        <v>8</v>
      </c>
      <c r="B47" s="35" t="s">
        <v>100</v>
      </c>
      <c r="C47" s="35" t="s">
        <v>245</v>
      </c>
      <c r="D47" s="35" t="s">
        <v>246</v>
      </c>
      <c r="E47" s="35" t="s">
        <v>247</v>
      </c>
      <c r="F47" s="35" t="s">
        <v>225</v>
      </c>
      <c r="G47" s="35" t="s">
        <v>226</v>
      </c>
      <c r="H47" s="43">
        <v>43831</v>
      </c>
      <c r="I47" s="43">
        <v>44166</v>
      </c>
      <c r="J47" s="35" t="s">
        <v>248</v>
      </c>
      <c r="K47" s="35">
        <v>123.5</v>
      </c>
      <c r="L47" s="35">
        <v>123.5</v>
      </c>
      <c r="M47" s="35">
        <v>123.5</v>
      </c>
      <c r="N47" s="35"/>
      <c r="O47" s="35"/>
      <c r="P47" s="35"/>
      <c r="Q47" s="35"/>
      <c r="R47" s="35"/>
      <c r="S47" s="35"/>
      <c r="T47" s="35">
        <v>123.5</v>
      </c>
      <c r="U47" s="35"/>
      <c r="V47" s="35">
        <v>352</v>
      </c>
      <c r="W47" s="35"/>
      <c r="X47" s="35"/>
      <c r="Y47" s="35"/>
      <c r="Z47" s="35"/>
    </row>
    <row r="48" s="22" customFormat="1" ht="22" customHeight="1" spans="1:26">
      <c r="A48" s="40"/>
      <c r="B48" s="37" t="s">
        <v>249</v>
      </c>
      <c r="C48" s="38"/>
      <c r="D48" s="38"/>
      <c r="E48" s="38"/>
      <c r="F48" s="38"/>
      <c r="G48" s="38"/>
      <c r="H48" s="41"/>
      <c r="I48" s="34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="22" customFormat="1" ht="22" customHeight="1" spans="1:26">
      <c r="A49" s="37" t="s">
        <v>99</v>
      </c>
      <c r="B49" s="38"/>
      <c r="C49" s="38"/>
      <c r="D49" s="38"/>
      <c r="E49" s="39"/>
      <c r="F49" s="40"/>
      <c r="G49" s="40"/>
      <c r="H49" s="34"/>
      <c r="I49" s="34"/>
      <c r="J49" s="40"/>
      <c r="K49" s="40">
        <v>45.84</v>
      </c>
      <c r="L49" s="40">
        <v>45.84</v>
      </c>
      <c r="M49" s="40"/>
      <c r="N49" s="40">
        <v>45.84</v>
      </c>
      <c r="O49" s="40"/>
      <c r="P49" s="40"/>
      <c r="Q49" s="40"/>
      <c r="R49" s="40"/>
      <c r="S49" s="40"/>
      <c r="T49" s="40"/>
      <c r="U49" s="40">
        <v>231</v>
      </c>
      <c r="V49" s="40">
        <v>231</v>
      </c>
      <c r="W49" s="40">
        <v>231</v>
      </c>
      <c r="X49" s="40">
        <v>231</v>
      </c>
      <c r="Y49" s="40">
        <v>231</v>
      </c>
      <c r="Z49" s="40"/>
    </row>
    <row r="50" ht="22" customHeight="1" spans="1:26">
      <c r="A50" s="35">
        <v>1</v>
      </c>
      <c r="B50" s="35" t="s">
        <v>100</v>
      </c>
      <c r="C50" s="35" t="s">
        <v>250</v>
      </c>
      <c r="D50" s="35" t="s">
        <v>251</v>
      </c>
      <c r="E50" s="35" t="s">
        <v>252</v>
      </c>
      <c r="F50" s="35" t="s">
        <v>253</v>
      </c>
      <c r="G50" s="35" t="s">
        <v>254</v>
      </c>
      <c r="H50" s="43">
        <v>43831</v>
      </c>
      <c r="I50" s="43">
        <v>44166</v>
      </c>
      <c r="J50" s="35" t="s">
        <v>255</v>
      </c>
      <c r="K50" s="35">
        <v>9.6</v>
      </c>
      <c r="L50" s="35">
        <v>9.6</v>
      </c>
      <c r="M50" s="35"/>
      <c r="N50" s="35">
        <v>9.6</v>
      </c>
      <c r="O50" s="35"/>
      <c r="P50" s="35"/>
      <c r="Q50" s="35"/>
      <c r="R50" s="35"/>
      <c r="S50" s="35"/>
      <c r="T50" s="35"/>
      <c r="U50" s="35">
        <v>20</v>
      </c>
      <c r="V50" s="35">
        <v>20</v>
      </c>
      <c r="W50" s="35">
        <v>20</v>
      </c>
      <c r="X50" s="35">
        <v>20</v>
      </c>
      <c r="Y50" s="35">
        <v>20</v>
      </c>
      <c r="Z50" s="35"/>
    </row>
    <row r="51" ht="22" customHeight="1" spans="1:26">
      <c r="A51" s="35">
        <v>2</v>
      </c>
      <c r="B51" s="35" t="s">
        <v>100</v>
      </c>
      <c r="C51" s="35" t="s">
        <v>256</v>
      </c>
      <c r="D51" s="35" t="s">
        <v>251</v>
      </c>
      <c r="E51" s="35" t="s">
        <v>257</v>
      </c>
      <c r="F51" s="35" t="s">
        <v>253</v>
      </c>
      <c r="G51" s="35" t="s">
        <v>254</v>
      </c>
      <c r="H51" s="43">
        <v>43831</v>
      </c>
      <c r="I51" s="43">
        <v>44166</v>
      </c>
      <c r="J51" s="35" t="s">
        <v>258</v>
      </c>
      <c r="K51" s="35">
        <v>3.6</v>
      </c>
      <c r="L51" s="35">
        <v>3.6</v>
      </c>
      <c r="M51" s="35"/>
      <c r="N51" s="35">
        <v>3.6</v>
      </c>
      <c r="O51" s="35"/>
      <c r="P51" s="35"/>
      <c r="Q51" s="35"/>
      <c r="R51" s="35"/>
      <c r="S51" s="35"/>
      <c r="T51" s="35"/>
      <c r="U51" s="35">
        <v>80</v>
      </c>
      <c r="V51" s="35">
        <v>80</v>
      </c>
      <c r="W51" s="35">
        <v>80</v>
      </c>
      <c r="X51" s="35">
        <v>80</v>
      </c>
      <c r="Y51" s="35">
        <v>80</v>
      </c>
      <c r="Z51" s="35"/>
    </row>
    <row r="52" ht="22" customHeight="1" spans="1:26">
      <c r="A52" s="35">
        <v>3</v>
      </c>
      <c r="B52" s="35" t="s">
        <v>100</v>
      </c>
      <c r="C52" s="35" t="s">
        <v>259</v>
      </c>
      <c r="D52" s="35" t="s">
        <v>260</v>
      </c>
      <c r="E52" s="35" t="s">
        <v>252</v>
      </c>
      <c r="F52" s="35" t="s">
        <v>253</v>
      </c>
      <c r="G52" s="35" t="s">
        <v>254</v>
      </c>
      <c r="H52" s="43">
        <v>43831</v>
      </c>
      <c r="I52" s="43">
        <v>44166</v>
      </c>
      <c r="J52" s="35" t="s">
        <v>255</v>
      </c>
      <c r="K52" s="35">
        <v>9.6</v>
      </c>
      <c r="L52" s="35">
        <v>9.6</v>
      </c>
      <c r="M52" s="35"/>
      <c r="N52" s="35">
        <v>9.6</v>
      </c>
      <c r="O52" s="35"/>
      <c r="P52" s="35"/>
      <c r="Q52" s="35"/>
      <c r="R52" s="35"/>
      <c r="S52" s="35"/>
      <c r="T52" s="35"/>
      <c r="U52" s="35">
        <v>20</v>
      </c>
      <c r="V52" s="35">
        <v>20</v>
      </c>
      <c r="W52" s="35">
        <v>20</v>
      </c>
      <c r="X52" s="35">
        <v>20</v>
      </c>
      <c r="Y52" s="35">
        <v>20</v>
      </c>
      <c r="Z52" s="35"/>
    </row>
    <row r="53" ht="22" customHeight="1" spans="1:26">
      <c r="A53" s="35">
        <v>4</v>
      </c>
      <c r="B53" s="35" t="s">
        <v>100</v>
      </c>
      <c r="C53" s="35" t="s">
        <v>261</v>
      </c>
      <c r="D53" s="35" t="s">
        <v>223</v>
      </c>
      <c r="E53" s="35" t="s">
        <v>262</v>
      </c>
      <c r="F53" s="35" t="s">
        <v>253</v>
      </c>
      <c r="G53" s="35" t="s">
        <v>254</v>
      </c>
      <c r="H53" s="43">
        <v>43831</v>
      </c>
      <c r="I53" s="43">
        <v>44166</v>
      </c>
      <c r="J53" s="35" t="s">
        <v>263</v>
      </c>
      <c r="K53" s="35">
        <v>10.29</v>
      </c>
      <c r="L53" s="35">
        <v>10.29</v>
      </c>
      <c r="M53" s="35"/>
      <c r="N53" s="35">
        <v>10.29</v>
      </c>
      <c r="O53" s="35"/>
      <c r="P53" s="35"/>
      <c r="Q53" s="35"/>
      <c r="R53" s="35"/>
      <c r="S53" s="35"/>
      <c r="T53" s="35"/>
      <c r="U53" s="35">
        <v>21</v>
      </c>
      <c r="V53" s="35">
        <v>21</v>
      </c>
      <c r="W53" s="35">
        <v>21</v>
      </c>
      <c r="X53" s="35">
        <v>21</v>
      </c>
      <c r="Y53" s="35">
        <v>21</v>
      </c>
      <c r="Z53" s="35"/>
    </row>
    <row r="54" ht="22" customHeight="1" spans="1:26">
      <c r="A54" s="35">
        <v>5</v>
      </c>
      <c r="B54" s="35" t="s">
        <v>100</v>
      </c>
      <c r="C54" s="35" t="s">
        <v>264</v>
      </c>
      <c r="D54" s="35" t="s">
        <v>251</v>
      </c>
      <c r="E54" s="35" t="s">
        <v>265</v>
      </c>
      <c r="F54" s="35" t="s">
        <v>253</v>
      </c>
      <c r="G54" s="35" t="s">
        <v>254</v>
      </c>
      <c r="H54" s="43">
        <v>43831</v>
      </c>
      <c r="I54" s="43">
        <v>44166</v>
      </c>
      <c r="J54" s="35" t="s">
        <v>266</v>
      </c>
      <c r="K54" s="35">
        <v>0.45</v>
      </c>
      <c r="L54" s="35">
        <v>0.45</v>
      </c>
      <c r="M54" s="35"/>
      <c r="N54" s="35">
        <v>0.45</v>
      </c>
      <c r="O54" s="35"/>
      <c r="P54" s="35"/>
      <c r="Q54" s="35"/>
      <c r="R54" s="35"/>
      <c r="S54" s="35"/>
      <c r="T54" s="35"/>
      <c r="U54" s="35">
        <v>10</v>
      </c>
      <c r="V54" s="35">
        <v>10</v>
      </c>
      <c r="W54" s="35">
        <v>10</v>
      </c>
      <c r="X54" s="35">
        <v>10</v>
      </c>
      <c r="Y54" s="35">
        <v>10</v>
      </c>
      <c r="Z54" s="35"/>
    </row>
    <row r="55" ht="22" customHeight="1" spans="1:26">
      <c r="A55" s="35">
        <v>6</v>
      </c>
      <c r="B55" s="35" t="s">
        <v>100</v>
      </c>
      <c r="C55" s="35" t="s">
        <v>250</v>
      </c>
      <c r="D55" s="35" t="s">
        <v>260</v>
      </c>
      <c r="E55" s="35" t="s">
        <v>252</v>
      </c>
      <c r="F55" s="35" t="s">
        <v>253</v>
      </c>
      <c r="G55" s="35" t="s">
        <v>254</v>
      </c>
      <c r="H55" s="43">
        <v>43831</v>
      </c>
      <c r="I55" s="43">
        <v>44166</v>
      </c>
      <c r="J55" s="35" t="s">
        <v>255</v>
      </c>
      <c r="K55" s="35">
        <v>9.6</v>
      </c>
      <c r="L55" s="35">
        <v>9.6</v>
      </c>
      <c r="M55" s="35"/>
      <c r="N55" s="35">
        <v>9.6</v>
      </c>
      <c r="O55" s="35"/>
      <c r="P55" s="35"/>
      <c r="Q55" s="35"/>
      <c r="R55" s="35"/>
      <c r="S55" s="35"/>
      <c r="T55" s="35"/>
      <c r="U55" s="35">
        <v>20</v>
      </c>
      <c r="V55" s="35">
        <v>20</v>
      </c>
      <c r="W55" s="35">
        <v>20</v>
      </c>
      <c r="X55" s="35">
        <v>20</v>
      </c>
      <c r="Y55" s="35">
        <v>20</v>
      </c>
      <c r="Z55" s="35"/>
    </row>
    <row r="56" ht="22" customHeight="1" spans="1:26">
      <c r="A56" s="35">
        <v>7</v>
      </c>
      <c r="B56" s="35" t="s">
        <v>100</v>
      </c>
      <c r="C56" s="35" t="s">
        <v>267</v>
      </c>
      <c r="D56" s="35" t="s">
        <v>260</v>
      </c>
      <c r="E56" s="35" t="s">
        <v>268</v>
      </c>
      <c r="F56" s="35" t="s">
        <v>253</v>
      </c>
      <c r="G56" s="35" t="s">
        <v>254</v>
      </c>
      <c r="H56" s="43">
        <v>43831</v>
      </c>
      <c r="I56" s="43">
        <v>44166</v>
      </c>
      <c r="J56" s="35" t="s">
        <v>269</v>
      </c>
      <c r="K56" s="35">
        <v>2.7</v>
      </c>
      <c r="L56" s="35">
        <v>2.7</v>
      </c>
      <c r="M56" s="35"/>
      <c r="N56" s="35">
        <v>2.7</v>
      </c>
      <c r="O56" s="35"/>
      <c r="P56" s="35"/>
      <c r="Q56" s="35"/>
      <c r="R56" s="35"/>
      <c r="S56" s="35"/>
      <c r="T56" s="35"/>
      <c r="U56" s="35">
        <v>60</v>
      </c>
      <c r="V56" s="35">
        <v>60</v>
      </c>
      <c r="W56" s="35">
        <v>60</v>
      </c>
      <c r="X56" s="35">
        <v>60</v>
      </c>
      <c r="Y56" s="35">
        <v>60</v>
      </c>
      <c r="Z56" s="35"/>
    </row>
    <row r="57" s="22" customFormat="1" ht="26" customHeight="1" spans="1:26">
      <c r="A57" s="40"/>
      <c r="B57" s="37" t="s">
        <v>270</v>
      </c>
      <c r="C57" s="38"/>
      <c r="D57" s="38"/>
      <c r="E57" s="38"/>
      <c r="F57" s="38"/>
      <c r="G57" s="38"/>
      <c r="H57" s="41"/>
      <c r="I57" s="34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="22" customFormat="1" ht="26" customHeight="1" spans="1:26">
      <c r="A58" s="37" t="s">
        <v>99</v>
      </c>
      <c r="B58" s="38"/>
      <c r="C58" s="38"/>
      <c r="D58" s="38"/>
      <c r="E58" s="39"/>
      <c r="F58" s="40"/>
      <c r="G58" s="40"/>
      <c r="H58" s="34"/>
      <c r="I58" s="34"/>
      <c r="J58" s="40"/>
      <c r="K58" s="40">
        <f>K59+K60+K61+K62</f>
        <v>2529.7</v>
      </c>
      <c r="L58" s="40">
        <f t="shared" ref="L58:Y58" si="1">L59+L60+L61+L62</f>
        <v>2529.7</v>
      </c>
      <c r="M58" s="40">
        <f t="shared" si="1"/>
        <v>1700.69</v>
      </c>
      <c r="N58" s="40">
        <f t="shared" si="1"/>
        <v>427.047</v>
      </c>
      <c r="O58" s="40">
        <f t="shared" si="1"/>
        <v>242.432</v>
      </c>
      <c r="P58" s="40">
        <f t="shared" si="1"/>
        <v>159.531</v>
      </c>
      <c r="Q58" s="40"/>
      <c r="R58" s="40"/>
      <c r="S58" s="40"/>
      <c r="T58" s="40"/>
      <c r="U58" s="40">
        <f t="shared" si="1"/>
        <v>2082</v>
      </c>
      <c r="V58" s="40">
        <f t="shared" si="1"/>
        <v>8412</v>
      </c>
      <c r="W58" s="40">
        <f t="shared" si="1"/>
        <v>2082</v>
      </c>
      <c r="X58" s="40">
        <f t="shared" si="1"/>
        <v>8412</v>
      </c>
      <c r="Y58" s="40">
        <f t="shared" si="1"/>
        <v>8412</v>
      </c>
      <c r="Z58" s="40"/>
    </row>
    <row r="59" ht="40.5" spans="1:26">
      <c r="A59" s="35">
        <v>1</v>
      </c>
      <c r="B59" s="35" t="s">
        <v>100</v>
      </c>
      <c r="C59" s="35" t="s">
        <v>271</v>
      </c>
      <c r="D59" s="35" t="s">
        <v>100</v>
      </c>
      <c r="E59" s="35" t="s">
        <v>272</v>
      </c>
      <c r="F59" s="35" t="s">
        <v>273</v>
      </c>
      <c r="G59" s="35" t="s">
        <v>111</v>
      </c>
      <c r="H59" s="43">
        <v>43831</v>
      </c>
      <c r="I59" s="43">
        <v>44166</v>
      </c>
      <c r="J59" s="35" t="s">
        <v>274</v>
      </c>
      <c r="K59" s="35">
        <v>62.71</v>
      </c>
      <c r="L59" s="35">
        <v>62.71</v>
      </c>
      <c r="M59" s="35"/>
      <c r="N59" s="35">
        <v>43.897</v>
      </c>
      <c r="O59" s="35">
        <v>12.542</v>
      </c>
      <c r="P59" s="35">
        <v>6.271</v>
      </c>
      <c r="Q59" s="35"/>
      <c r="R59" s="35"/>
      <c r="S59" s="35"/>
      <c r="T59" s="35"/>
      <c r="U59" s="35">
        <v>663</v>
      </c>
      <c r="V59" s="35">
        <v>2589</v>
      </c>
      <c r="W59" s="35">
        <v>663</v>
      </c>
      <c r="X59" s="35">
        <v>2589</v>
      </c>
      <c r="Y59" s="35">
        <v>2589</v>
      </c>
      <c r="Z59" s="35"/>
    </row>
    <row r="60" ht="54" spans="1:26">
      <c r="A60" s="35">
        <v>2</v>
      </c>
      <c r="B60" s="35" t="s">
        <v>100</v>
      </c>
      <c r="C60" s="35" t="s">
        <v>275</v>
      </c>
      <c r="D60" s="35" t="s">
        <v>100</v>
      </c>
      <c r="E60" s="35" t="s">
        <v>276</v>
      </c>
      <c r="F60" s="35" t="s">
        <v>273</v>
      </c>
      <c r="G60" s="35" t="s">
        <v>111</v>
      </c>
      <c r="H60" s="43">
        <v>43831</v>
      </c>
      <c r="I60" s="43">
        <v>44166</v>
      </c>
      <c r="J60" s="35" t="s">
        <v>277</v>
      </c>
      <c r="K60" s="35">
        <v>766.3</v>
      </c>
      <c r="L60" s="35">
        <v>766.3</v>
      </c>
      <c r="M60" s="35"/>
      <c r="N60" s="35">
        <v>383.15</v>
      </c>
      <c r="O60" s="35">
        <v>229.89</v>
      </c>
      <c r="P60" s="35">
        <v>153.26</v>
      </c>
      <c r="Q60" s="35"/>
      <c r="R60" s="35"/>
      <c r="S60" s="35"/>
      <c r="T60" s="35"/>
      <c r="U60" s="35">
        <v>378</v>
      </c>
      <c r="V60" s="35">
        <v>1617</v>
      </c>
      <c r="W60" s="35">
        <v>378</v>
      </c>
      <c r="X60" s="35">
        <v>1617</v>
      </c>
      <c r="Y60" s="35">
        <v>1617</v>
      </c>
      <c r="Z60" s="35"/>
    </row>
    <row r="61" s="23" customFormat="1" ht="43" customHeight="1" spans="1:26">
      <c r="A61" s="44">
        <v>3</v>
      </c>
      <c r="B61" s="44" t="s">
        <v>100</v>
      </c>
      <c r="C61" s="44" t="s">
        <v>278</v>
      </c>
      <c r="D61" s="44" t="s">
        <v>100</v>
      </c>
      <c r="E61" s="44" t="s">
        <v>279</v>
      </c>
      <c r="F61" s="44" t="s">
        <v>273</v>
      </c>
      <c r="G61" s="44" t="s">
        <v>111</v>
      </c>
      <c r="H61" s="45">
        <v>43893</v>
      </c>
      <c r="I61" s="45">
        <v>44138</v>
      </c>
      <c r="J61" s="44" t="s">
        <v>280</v>
      </c>
      <c r="K61" s="44">
        <v>603.24</v>
      </c>
      <c r="L61" s="44">
        <v>603.24</v>
      </c>
      <c r="M61" s="44">
        <v>603.24</v>
      </c>
      <c r="N61" s="44"/>
      <c r="O61" s="44"/>
      <c r="P61" s="44"/>
      <c r="Q61" s="44"/>
      <c r="R61" s="44"/>
      <c r="S61" s="44"/>
      <c r="T61" s="44"/>
      <c r="U61" s="44">
        <v>663</v>
      </c>
      <c r="V61" s="44">
        <v>2589</v>
      </c>
      <c r="W61" s="44">
        <v>663</v>
      </c>
      <c r="X61" s="44">
        <v>2589</v>
      </c>
      <c r="Y61" s="44">
        <v>2589</v>
      </c>
      <c r="Z61" s="44"/>
    </row>
    <row r="62" s="23" customFormat="1" ht="43" customHeight="1" spans="1:26">
      <c r="A62" s="44">
        <v>4</v>
      </c>
      <c r="B62" s="44" t="s">
        <v>100</v>
      </c>
      <c r="C62" s="44" t="s">
        <v>281</v>
      </c>
      <c r="D62" s="44" t="s">
        <v>100</v>
      </c>
      <c r="E62" s="44" t="s">
        <v>282</v>
      </c>
      <c r="F62" s="44" t="s">
        <v>273</v>
      </c>
      <c r="G62" s="44" t="s">
        <v>111</v>
      </c>
      <c r="H62" s="45">
        <v>43894</v>
      </c>
      <c r="I62" s="45">
        <v>44139</v>
      </c>
      <c r="J62" s="44" t="s">
        <v>283</v>
      </c>
      <c r="K62" s="44">
        <v>1097.45</v>
      </c>
      <c r="L62" s="44">
        <v>1097.45</v>
      </c>
      <c r="M62" s="44">
        <v>1097.45</v>
      </c>
      <c r="N62" s="44"/>
      <c r="O62" s="44"/>
      <c r="P62" s="44"/>
      <c r="Q62" s="44"/>
      <c r="R62" s="44"/>
      <c r="S62" s="44"/>
      <c r="T62" s="44"/>
      <c r="U62" s="44">
        <v>378</v>
      </c>
      <c r="V62" s="44">
        <v>1617</v>
      </c>
      <c r="W62" s="44">
        <v>378</v>
      </c>
      <c r="X62" s="44">
        <v>1617</v>
      </c>
      <c r="Y62" s="44">
        <v>1617</v>
      </c>
      <c r="Z62" s="44"/>
    </row>
  </sheetData>
  <mergeCells count="29">
    <mergeCell ref="A2:Z2"/>
    <mergeCell ref="A3:F3"/>
    <mergeCell ref="W3:Y3"/>
    <mergeCell ref="H4:I4"/>
    <mergeCell ref="J4:K4"/>
    <mergeCell ref="L4:S4"/>
    <mergeCell ref="W4:Y4"/>
    <mergeCell ref="A7:D7"/>
    <mergeCell ref="B8:H8"/>
    <mergeCell ref="A9:E9"/>
    <mergeCell ref="B25:H25"/>
    <mergeCell ref="A26:E26"/>
    <mergeCell ref="B38:H38"/>
    <mergeCell ref="A39:E39"/>
    <mergeCell ref="B48:H48"/>
    <mergeCell ref="A49:E49"/>
    <mergeCell ref="B57:H57"/>
    <mergeCell ref="A58:E58"/>
    <mergeCell ref="A4:A5"/>
    <mergeCell ref="B4:B5"/>
    <mergeCell ref="C4:C5"/>
    <mergeCell ref="D4:D5"/>
    <mergeCell ref="E4:E5"/>
    <mergeCell ref="F4:F5"/>
    <mergeCell ref="G4:G5"/>
    <mergeCell ref="T4:T5"/>
    <mergeCell ref="U4:U5"/>
    <mergeCell ref="V4:V5"/>
    <mergeCell ref="Z4:Z5"/>
  </mergeCells>
  <pageMargins left="0.751388888888889" right="0.751388888888889" top="1" bottom="1" header="0.5" footer="0.5"/>
  <pageSetup paperSize="8" scale="54" fitToHeight="0" orientation="landscape" horizontalDpi="600"/>
  <headerFooter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topLeftCell="E1" workbookViewId="0">
      <selection activeCell="N10" sqref="N10"/>
    </sheetView>
  </sheetViews>
  <sheetFormatPr defaultColWidth="9" defaultRowHeight="14.25"/>
  <cols>
    <col min="1" max="1" width="5.25" style="1" customWidth="1"/>
    <col min="2" max="2" width="8.625" style="1" customWidth="1"/>
    <col min="3" max="3" width="8.125" style="1" customWidth="1"/>
    <col min="4" max="4" width="8.5" style="1" customWidth="1"/>
    <col min="5" max="5" width="6.375" style="1" customWidth="1"/>
    <col min="6" max="7" width="6.25" style="1" customWidth="1"/>
    <col min="8" max="8" width="7" style="1" customWidth="1"/>
    <col min="9" max="9" width="8.625" style="1" customWidth="1"/>
    <col min="10" max="10" width="8.25" style="1" customWidth="1"/>
    <col min="11" max="11" width="8.625" style="1" customWidth="1"/>
    <col min="12" max="12" width="9.375" style="1" customWidth="1"/>
    <col min="13" max="14" width="8.375" style="1" customWidth="1"/>
    <col min="15" max="15" width="8.375" style="1"/>
    <col min="16" max="16" width="8.375" style="1" customWidth="1"/>
    <col min="17" max="17" width="9.25" style="1" customWidth="1"/>
    <col min="18" max="19" width="8.375" style="1" customWidth="1"/>
    <col min="20" max="20" width="7.5" style="1" customWidth="1"/>
    <col min="21" max="21" width="8.375" style="1" customWidth="1"/>
    <col min="22" max="22" width="9.25" style="1" customWidth="1"/>
    <col min="23" max="24" width="8.375" style="1" customWidth="1"/>
    <col min="25" max="25" width="7.5" style="1" customWidth="1"/>
    <col min="26" max="26" width="8.375" style="1" customWidth="1"/>
    <col min="27" max="16384" width="9" style="1"/>
  </cols>
  <sheetData>
    <row r="1" ht="13.5" spans="1:26">
      <c r="A1" s="2" t="s">
        <v>284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2.5" spans="1:26">
      <c r="A2" s="2"/>
      <c r="B2" s="4" t="s">
        <v>285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3.5" spans="1:26">
      <c r="A3" s="5" t="s">
        <v>286</v>
      </c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6" t="s">
        <v>287</v>
      </c>
      <c r="W3" s="6"/>
      <c r="X3" s="6"/>
      <c r="Y3" s="6"/>
      <c r="Z3" s="6"/>
    </row>
    <row r="4" ht="13.5" spans="1:26">
      <c r="A4" s="8" t="s">
        <v>4</v>
      </c>
      <c r="B4" s="8" t="s">
        <v>288</v>
      </c>
      <c r="C4" s="8" t="s">
        <v>289</v>
      </c>
      <c r="D4" s="8"/>
      <c r="E4" s="8"/>
      <c r="F4" s="8"/>
      <c r="G4" s="8"/>
      <c r="H4" s="8"/>
      <c r="I4" s="8"/>
      <c r="J4" s="8"/>
      <c r="K4" s="8" t="s">
        <v>290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3.5" spans="1:26">
      <c r="A5" s="8"/>
      <c r="B5" s="8"/>
      <c r="C5" s="8" t="s">
        <v>291</v>
      </c>
      <c r="D5" s="8" t="s">
        <v>292</v>
      </c>
      <c r="E5" s="8" t="s">
        <v>293</v>
      </c>
      <c r="F5" s="9" t="s">
        <v>294</v>
      </c>
      <c r="G5" s="8" t="s">
        <v>295</v>
      </c>
      <c r="H5" s="8" t="s">
        <v>296</v>
      </c>
      <c r="I5" s="8" t="s">
        <v>297</v>
      </c>
      <c r="J5" s="8" t="s">
        <v>298</v>
      </c>
      <c r="K5" s="8" t="s">
        <v>299</v>
      </c>
      <c r="L5" s="8" t="s">
        <v>300</v>
      </c>
      <c r="M5" s="8"/>
      <c r="N5" s="8"/>
      <c r="O5" s="8"/>
      <c r="P5" s="8"/>
      <c r="Q5" s="8" t="s">
        <v>301</v>
      </c>
      <c r="R5" s="8"/>
      <c r="S5" s="8"/>
      <c r="T5" s="8"/>
      <c r="U5" s="8"/>
      <c r="V5" s="8" t="s">
        <v>302</v>
      </c>
      <c r="W5" s="8"/>
      <c r="X5" s="8"/>
      <c r="Y5" s="8"/>
      <c r="Z5" s="8"/>
    </row>
    <row r="6" ht="13.5" spans="1:26">
      <c r="A6" s="8"/>
      <c r="B6" s="8"/>
      <c r="C6" s="8"/>
      <c r="D6" s="8"/>
      <c r="E6" s="8"/>
      <c r="F6" s="9"/>
      <c r="G6" s="8"/>
      <c r="H6" s="8"/>
      <c r="I6" s="8"/>
      <c r="J6" s="8"/>
      <c r="K6" s="8"/>
      <c r="L6" s="8" t="s">
        <v>99</v>
      </c>
      <c r="M6" s="8" t="s">
        <v>303</v>
      </c>
      <c r="N6" s="8" t="s">
        <v>304</v>
      </c>
      <c r="O6" s="8" t="s">
        <v>305</v>
      </c>
      <c r="P6" s="8" t="s">
        <v>306</v>
      </c>
      <c r="Q6" s="8" t="s">
        <v>99</v>
      </c>
      <c r="R6" s="8" t="s">
        <v>303</v>
      </c>
      <c r="S6" s="8" t="s">
        <v>304</v>
      </c>
      <c r="T6" s="8" t="s">
        <v>305</v>
      </c>
      <c r="U6" s="8" t="s">
        <v>306</v>
      </c>
      <c r="V6" s="8" t="s">
        <v>99</v>
      </c>
      <c r="W6" s="8" t="s">
        <v>303</v>
      </c>
      <c r="X6" s="8" t="s">
        <v>304</v>
      </c>
      <c r="Y6" s="8" t="s">
        <v>305</v>
      </c>
      <c r="Z6" s="8" t="s">
        <v>306</v>
      </c>
    </row>
    <row r="7" spans="1:26">
      <c r="A7" s="8"/>
      <c r="B7" s="8"/>
      <c r="C7" s="8"/>
      <c r="D7" s="8"/>
      <c r="E7" s="8"/>
      <c r="F7" s="9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>
      <c r="A8" s="10">
        <v>1</v>
      </c>
      <c r="B8" s="11" t="s">
        <v>100</v>
      </c>
      <c r="C8" s="10">
        <v>33093</v>
      </c>
      <c r="D8" s="10">
        <v>0</v>
      </c>
      <c r="E8" s="10">
        <v>17</v>
      </c>
      <c r="F8" s="12">
        <v>0</v>
      </c>
      <c r="G8" s="10" t="s">
        <v>307</v>
      </c>
      <c r="H8" s="10">
        <v>2017</v>
      </c>
      <c r="I8" s="10">
        <v>2020</v>
      </c>
      <c r="J8" s="10">
        <v>2019</v>
      </c>
      <c r="K8" s="10">
        <v>7559.82</v>
      </c>
      <c r="L8" s="21">
        <f>M8+N8+O8+P8</f>
        <v>29786.24</v>
      </c>
      <c r="M8" s="21">
        <v>8849.28</v>
      </c>
      <c r="N8" s="21">
        <v>8048.11</v>
      </c>
      <c r="O8" s="21">
        <v>2468.85</v>
      </c>
      <c r="P8" s="21">
        <v>10420</v>
      </c>
      <c r="Q8" s="21">
        <f>R8+S8+T8+U8</f>
        <v>29786.24</v>
      </c>
      <c r="R8" s="21">
        <f t="shared" ref="R8:U8" si="0">M8</f>
        <v>8849.28</v>
      </c>
      <c r="S8" s="21">
        <v>8048.11</v>
      </c>
      <c r="T8" s="21">
        <f t="shared" si="0"/>
        <v>2468.85</v>
      </c>
      <c r="U8" s="21">
        <f t="shared" si="0"/>
        <v>10420</v>
      </c>
      <c r="V8" s="21">
        <f>W8+X8+Y8+Z8</f>
        <v>29786.24</v>
      </c>
      <c r="W8" s="21">
        <f t="shared" ref="W8:Z8" si="1">R8</f>
        <v>8849.28</v>
      </c>
      <c r="X8" s="21">
        <f t="shared" si="1"/>
        <v>8048.11</v>
      </c>
      <c r="Y8" s="21">
        <f t="shared" si="1"/>
        <v>2468.85</v>
      </c>
      <c r="Z8" s="21">
        <f t="shared" si="1"/>
        <v>10420</v>
      </c>
    </row>
    <row r="9" spans="1:26">
      <c r="A9" s="13">
        <v>2</v>
      </c>
      <c r="B9" s="13"/>
      <c r="C9" s="13"/>
      <c r="D9" s="13"/>
      <c r="E9" s="13"/>
      <c r="F9" s="14"/>
      <c r="G9" s="13"/>
      <c r="H9" s="13"/>
      <c r="I9" s="13"/>
      <c r="J9" s="13"/>
      <c r="K9" s="13"/>
      <c r="L9" s="13"/>
      <c r="M9" s="21"/>
      <c r="N9" s="21"/>
      <c r="O9" s="21"/>
      <c r="P9" s="21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3.5" spans="1:26">
      <c r="A10" s="13">
        <v>3</v>
      </c>
      <c r="B10" s="13"/>
      <c r="C10" s="13"/>
      <c r="D10" s="13"/>
      <c r="E10" s="13"/>
      <c r="F10" s="1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3.5" spans="1:26">
      <c r="A11" s="13">
        <v>4</v>
      </c>
      <c r="B11" s="13"/>
      <c r="C11" s="13"/>
      <c r="D11" s="13"/>
      <c r="E11" s="13"/>
      <c r="F11" s="1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3.5" spans="1:26">
      <c r="A12" s="15">
        <v>5</v>
      </c>
      <c r="B12" s="15"/>
      <c r="C12" s="15"/>
      <c r="D12" s="15"/>
      <c r="E12" s="15"/>
      <c r="F12" s="16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3.5" spans="1:26">
      <c r="A13" s="17">
        <v>6</v>
      </c>
      <c r="B13" s="17"/>
      <c r="C13" s="17"/>
      <c r="D13" s="17"/>
      <c r="E13" s="17"/>
      <c r="F13" s="1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3.5" spans="1:26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13.5" spans="1:26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13.5" spans="1:26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ht="13.5" spans="1:26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13.5" spans="1:26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</sheetData>
  <mergeCells count="35">
    <mergeCell ref="A1:B1"/>
    <mergeCell ref="B2:Z2"/>
    <mergeCell ref="A3:G3"/>
    <mergeCell ref="V3:Z3"/>
    <mergeCell ref="C4:J4"/>
    <mergeCell ref="K4:Z4"/>
    <mergeCell ref="L5:P5"/>
    <mergeCell ref="Q5:U5"/>
    <mergeCell ref="V5:Z5"/>
    <mergeCell ref="A4:A7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scale="58" fitToHeight="0" orientation="landscape"/>
  <headerFooter/>
  <ignoredErrors>
    <ignoredError sqref="V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来源表</vt:lpstr>
      <vt:lpstr>项目表</vt:lpstr>
      <vt:lpstr>整合工作表3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2020-08-29T04:37:00Z</dcterms:created>
  <dcterms:modified xsi:type="dcterms:W3CDTF">2020-11-20T07:43:06Z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